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centerfornonprofits.sharepoint.com/CenterShared/Shared Documents/website/2019/Updated Content/"/>
    </mc:Choice>
  </mc:AlternateContent>
  <xr:revisionPtr revIDLastSave="0" documentId="8_{266CAC37-4FBE-4E20-A986-1D68AA272615}" xr6:coauthVersionLast="47" xr6:coauthVersionMax="47" xr10:uidLastSave="{00000000-0000-0000-0000-000000000000}"/>
  <workbookProtection lockStructure="1"/>
  <bookViews>
    <workbookView xWindow="-120" yWindow="-120" windowWidth="24240" windowHeight="13140" tabRatio="606" xr2:uid="{00000000-000D-0000-FFFF-FFFF00000000}"/>
  </bookViews>
  <sheets>
    <sheet name="Year 1" sheetId="6" r:id="rId1"/>
    <sheet name="Year 2" sheetId="8" r:id="rId2"/>
    <sheet name="Consolidated" sheetId="7" r:id="rId3"/>
  </sheets>
  <definedNames>
    <definedName name="_xlnm.Print_Area" localSheetId="2">Consolidated!$A$1:$F$44</definedName>
    <definedName name="_xlnm.Print_Area" localSheetId="0">'Year 1'!$A$1:$F$44</definedName>
    <definedName name="_xlnm.Print_Area" localSheetId="1">'Year 2'!$A$1:$F$44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8" l="1"/>
  <c r="D2" i="8"/>
  <c r="E2" i="8"/>
  <c r="F2" i="8"/>
  <c r="C2" i="7"/>
  <c r="D2" i="7"/>
  <c r="E2" i="7"/>
  <c r="F2" i="7"/>
  <c r="B2" i="7"/>
  <c r="B2" i="8"/>
  <c r="D42" i="7" l="1"/>
  <c r="E42" i="7"/>
  <c r="B27" i="6"/>
  <c r="B40" i="6" s="1"/>
  <c r="B42" i="6" s="1"/>
  <c r="B33" i="6"/>
  <c r="B27" i="8"/>
  <c r="F27" i="8" s="1"/>
  <c r="B33" i="8"/>
  <c r="C42" i="7"/>
  <c r="C27" i="6"/>
  <c r="C40" i="6" s="1"/>
  <c r="C44" i="6" s="1"/>
  <c r="C33" i="6"/>
  <c r="F33" i="6" s="1"/>
  <c r="C27" i="8"/>
  <c r="C33" i="8"/>
  <c r="D27" i="6"/>
  <c r="D33" i="6"/>
  <c r="D27" i="8"/>
  <c r="D33" i="8"/>
  <c r="D40" i="8" s="1"/>
  <c r="D44" i="8" s="1"/>
  <c r="E27" i="6"/>
  <c r="F27" i="6" s="1"/>
  <c r="E33" i="6"/>
  <c r="E27" i="8"/>
  <c r="E33" i="8"/>
  <c r="F32" i="6"/>
  <c r="F38" i="6"/>
  <c r="F39" i="6"/>
  <c r="F32" i="8"/>
  <c r="F32" i="7" s="1"/>
  <c r="F38" i="8"/>
  <c r="F39" i="8"/>
  <c r="B29" i="7"/>
  <c r="B30" i="7"/>
  <c r="B31" i="7"/>
  <c r="B32" i="7"/>
  <c r="B33" i="7"/>
  <c r="B34" i="7"/>
  <c r="B35" i="7"/>
  <c r="B36" i="7"/>
  <c r="B37" i="7"/>
  <c r="B38" i="7"/>
  <c r="B39" i="7"/>
  <c r="F14" i="8"/>
  <c r="F15" i="8"/>
  <c r="F16" i="8"/>
  <c r="F17" i="8"/>
  <c r="F18" i="8"/>
  <c r="F19" i="8"/>
  <c r="F20" i="8"/>
  <c r="C33" i="7"/>
  <c r="C27" i="7"/>
  <c r="C32" i="7"/>
  <c r="C38" i="7"/>
  <c r="C39" i="7"/>
  <c r="D27" i="7"/>
  <c r="D32" i="7"/>
  <c r="D33" i="7"/>
  <c r="D38" i="7"/>
  <c r="D39" i="7"/>
  <c r="E32" i="7"/>
  <c r="E33" i="7"/>
  <c r="E38" i="7"/>
  <c r="E39" i="7"/>
  <c r="F38" i="7"/>
  <c r="F39" i="7"/>
  <c r="D34" i="7"/>
  <c r="E34" i="7"/>
  <c r="C35" i="7"/>
  <c r="D35" i="7"/>
  <c r="E35" i="7"/>
  <c r="C29" i="7"/>
  <c r="D29" i="7"/>
  <c r="E29" i="7"/>
  <c r="C30" i="7"/>
  <c r="D30" i="7"/>
  <c r="E30" i="7"/>
  <c r="A44" i="7"/>
  <c r="A40" i="7"/>
  <c r="A39" i="7"/>
  <c r="A38" i="7"/>
  <c r="A37" i="7"/>
  <c r="A36" i="7"/>
  <c r="A34" i="7"/>
  <c r="A33" i="7"/>
  <c r="A32" i="7"/>
  <c r="A31" i="7"/>
  <c r="A29" i="7"/>
  <c r="A28" i="7"/>
  <c r="A27" i="7"/>
  <c r="A26" i="7"/>
  <c r="A25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C36" i="7"/>
  <c r="D36" i="7"/>
  <c r="E36" i="7"/>
  <c r="C37" i="7"/>
  <c r="D37" i="7"/>
  <c r="E37" i="7"/>
  <c r="C31" i="7"/>
  <c r="D31" i="7"/>
  <c r="E31" i="7"/>
  <c r="C28" i="7"/>
  <c r="D28" i="7"/>
  <c r="E28" i="7"/>
  <c r="B28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C13" i="7"/>
  <c r="D13" i="7"/>
  <c r="E13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C4" i="7"/>
  <c r="E4" i="7"/>
  <c r="B4" i="7"/>
  <c r="F12" i="7"/>
  <c r="F29" i="6"/>
  <c r="F29" i="8"/>
  <c r="F29" i="7" s="1"/>
  <c r="F28" i="6"/>
  <c r="F28" i="8"/>
  <c r="F28" i="7"/>
  <c r="F14" i="6"/>
  <c r="F14" i="7" s="1"/>
  <c r="F16" i="6"/>
  <c r="F16" i="7" s="1"/>
  <c r="F17" i="6"/>
  <c r="F17" i="7" s="1"/>
  <c r="F18" i="6"/>
  <c r="F18" i="7"/>
  <c r="F20" i="6"/>
  <c r="F20" i="7"/>
  <c r="F6" i="6"/>
  <c r="F6" i="8"/>
  <c r="F6" i="7" s="1"/>
  <c r="F7" i="6"/>
  <c r="F7" i="7" s="1"/>
  <c r="F7" i="8"/>
  <c r="E10" i="6"/>
  <c r="E10" i="8"/>
  <c r="E10" i="7" s="1"/>
  <c r="B10" i="6"/>
  <c r="B10" i="8"/>
  <c r="B10" i="7"/>
  <c r="F9" i="6"/>
  <c r="F9" i="8"/>
  <c r="F9" i="7" s="1"/>
  <c r="F34" i="6"/>
  <c r="F34" i="8"/>
  <c r="F34" i="7"/>
  <c r="F36" i="6"/>
  <c r="F36" i="8"/>
  <c r="F4" i="6"/>
  <c r="F4" i="8"/>
  <c r="F4" i="7" s="1"/>
  <c r="D21" i="6"/>
  <c r="D21" i="8"/>
  <c r="D21" i="7" s="1"/>
  <c r="E21" i="6"/>
  <c r="E21" i="8"/>
  <c r="E21" i="7"/>
  <c r="E23" i="6"/>
  <c r="E23" i="8"/>
  <c r="E23" i="7" s="1"/>
  <c r="F19" i="6"/>
  <c r="F19" i="7" s="1"/>
  <c r="F8" i="6"/>
  <c r="F8" i="8"/>
  <c r="F8" i="7" s="1"/>
  <c r="C10" i="6"/>
  <c r="C10" i="8"/>
  <c r="C10" i="7"/>
  <c r="F15" i="6"/>
  <c r="F15" i="7" s="1"/>
  <c r="C21" i="6"/>
  <c r="C21" i="8"/>
  <c r="C23" i="8" s="1"/>
  <c r="C23" i="7" s="1"/>
  <c r="C21" i="7"/>
  <c r="C23" i="6"/>
  <c r="F37" i="6"/>
  <c r="F37" i="8"/>
  <c r="F37" i="7"/>
  <c r="F5" i="6"/>
  <c r="F10" i="6" s="1"/>
  <c r="F5" i="8"/>
  <c r="F10" i="8" s="1"/>
  <c r="F10" i="7" s="1"/>
  <c r="D10" i="6"/>
  <c r="D10" i="8"/>
  <c r="D10" i="7" s="1"/>
  <c r="D23" i="6"/>
  <c r="D23" i="7" s="1"/>
  <c r="D23" i="8"/>
  <c r="F31" i="6"/>
  <c r="F31" i="8"/>
  <c r="F31" i="7"/>
  <c r="F35" i="6"/>
  <c r="F35" i="8"/>
  <c r="F35" i="7" s="1"/>
  <c r="F30" i="6"/>
  <c r="F30" i="7" s="1"/>
  <c r="F30" i="8"/>
  <c r="A44" i="8"/>
  <c r="A40" i="8"/>
  <c r="A38" i="8"/>
  <c r="A39" i="8"/>
  <c r="A37" i="8"/>
  <c r="A36" i="8"/>
  <c r="A34" i="8"/>
  <c r="A33" i="8"/>
  <c r="A32" i="8"/>
  <c r="A29" i="8"/>
  <c r="A31" i="8"/>
  <c r="A28" i="8"/>
  <c r="A27" i="8"/>
  <c r="A26" i="8"/>
  <c r="A25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4" i="8"/>
  <c r="A5" i="8"/>
  <c r="A6" i="8"/>
  <c r="A7" i="8"/>
  <c r="A8" i="8"/>
  <c r="A3" i="8"/>
  <c r="E40" i="6" l="1"/>
  <c r="E44" i="6" s="1"/>
  <c r="B27" i="7"/>
  <c r="B40" i="8"/>
  <c r="F5" i="7"/>
  <c r="D40" i="6"/>
  <c r="D40" i="7" s="1"/>
  <c r="C40" i="8"/>
  <c r="C40" i="7" s="1"/>
  <c r="E27" i="7"/>
  <c r="E40" i="8"/>
  <c r="F36" i="7"/>
  <c r="E40" i="7"/>
  <c r="E44" i="8"/>
  <c r="E44" i="7" s="1"/>
  <c r="F40" i="6"/>
  <c r="F27" i="7"/>
  <c r="B42" i="8"/>
  <c r="F42" i="8" s="1"/>
  <c r="B44" i="8"/>
  <c r="B13" i="8" s="1"/>
  <c r="B21" i="8" s="1"/>
  <c r="B40" i="7"/>
  <c r="B42" i="7" s="1"/>
  <c r="F42" i="6"/>
  <c r="F42" i="7" s="1"/>
  <c r="B44" i="6"/>
  <c r="F33" i="8"/>
  <c r="C44" i="8" l="1"/>
  <c r="C44" i="7" s="1"/>
  <c r="D44" i="6"/>
  <c r="D44" i="7" s="1"/>
  <c r="F40" i="8"/>
  <c r="F44" i="8" s="1"/>
  <c r="F33" i="7"/>
  <c r="F13" i="8"/>
  <c r="F21" i="8" s="1"/>
  <c r="F23" i="8" s="1"/>
  <c r="B23" i="8"/>
  <c r="B13" i="6"/>
  <c r="B21" i="6" s="1"/>
  <c r="B44" i="7"/>
  <c r="B13" i="7" s="1"/>
  <c r="B21" i="7" s="1"/>
  <c r="F44" i="6"/>
  <c r="F44" i="7" s="1"/>
  <c r="F40" i="7"/>
  <c r="F13" i="6" l="1"/>
  <c r="B23" i="6"/>
  <c r="B23" i="7" s="1"/>
  <c r="F13" i="7" l="1"/>
  <c r="F21" i="6"/>
  <c r="F21" i="7" l="1"/>
  <c r="F23" i="6"/>
  <c r="F23" i="7" s="1"/>
</calcChain>
</file>

<file path=xl/sharedStrings.xml><?xml version="1.0" encoding="utf-8"?>
<sst xmlns="http://schemas.openxmlformats.org/spreadsheetml/2006/main" count="53" uniqueCount="44">
  <si>
    <t>Totals</t>
  </si>
  <si>
    <t>Expenses</t>
  </si>
  <si>
    <t>Private Insurance</t>
  </si>
  <si>
    <t>Travel/Conference</t>
  </si>
  <si>
    <t>In-Kind</t>
  </si>
  <si>
    <t>Non-Committed Total</t>
  </si>
  <si>
    <t>Committed Total</t>
  </si>
  <si>
    <t>Other</t>
  </si>
  <si>
    <t>Total Revenues</t>
  </si>
  <si>
    <t>Total Expenses</t>
  </si>
  <si>
    <t>Contributions/Fundraising</t>
  </si>
  <si>
    <t>Volunteers</t>
  </si>
  <si>
    <t>Revenue Sources</t>
  </si>
  <si>
    <t>Committed</t>
  </si>
  <si>
    <t>Non-Committed</t>
  </si>
  <si>
    <t>Fringe Benefits</t>
  </si>
  <si>
    <t>Your Organization, Inc.</t>
  </si>
  <si>
    <t>Client Fees</t>
  </si>
  <si>
    <t>Medicare</t>
  </si>
  <si>
    <t>Equipment &amp; Furniture</t>
  </si>
  <si>
    <t>Direct Expenses</t>
  </si>
  <si>
    <t>Direct Expenses Total</t>
  </si>
  <si>
    <t>Project Revenue</t>
  </si>
  <si>
    <t>Total Salaries and Wages</t>
  </si>
  <si>
    <t>Total Contracted Services</t>
  </si>
  <si>
    <t>Consolidated</t>
  </si>
  <si>
    <t xml:space="preserve">                                     Year 1                                        </t>
  </si>
  <si>
    <t>Administrative Assistant</t>
  </si>
  <si>
    <t>Evaluation Consultants</t>
  </si>
  <si>
    <t xml:space="preserve">                                     Year 2                                        </t>
  </si>
  <si>
    <t>Volunteer Health Care Providers</t>
  </si>
  <si>
    <t>Diabetes Educator</t>
  </si>
  <si>
    <t>Printing, Copying and Postage</t>
  </si>
  <si>
    <r>
      <t xml:space="preserve">Indirect Expenses </t>
    </r>
    <r>
      <rPr>
        <sz val="6"/>
        <rFont val="Arial"/>
        <family val="2"/>
      </rPr>
      <t>(no contracted services, furntiture, computer or software expenses in calculation)</t>
    </r>
  </si>
  <si>
    <t>Collaborating Organization</t>
  </si>
  <si>
    <t>Foundation 1</t>
  </si>
  <si>
    <t>Foundation 2</t>
  </si>
  <si>
    <t>Foundation 3</t>
  </si>
  <si>
    <t>Program Staff 2</t>
  </si>
  <si>
    <t>Program Staff 3</t>
  </si>
  <si>
    <t>Consultant 1</t>
  </si>
  <si>
    <t>Consultant 2</t>
  </si>
  <si>
    <t>Program Coordinator</t>
  </si>
  <si>
    <t>Foundation 1 (Grantor)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</si>
</sst>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#,##0;[Red]#,##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3">
    <xf numFmtId="0" fontId="0" fillId="0" borderId="0" xfId="0"/>
    <xf numFmtId="41" fontId="0" fillId="0" borderId="1" xfId="0" applyNumberFormat="1" applyBorder="1"/>
    <xf numFmtId="41" fontId="3" fillId="2" borderId="1" xfId="0" applyNumberFormat="1" applyFont="1" applyFill="1" applyBorder="1"/>
    <xf numFmtId="41" fontId="4" fillId="2" borderId="1" xfId="0" applyNumberFormat="1" applyFont="1" applyFill="1" applyBorder="1"/>
    <xf numFmtId="37" fontId="4" fillId="0" borderId="1" xfId="0" applyNumberFormat="1" applyFont="1" applyBorder="1"/>
    <xf numFmtId="37" fontId="3" fillId="0" borderId="1" xfId="0" applyNumberFormat="1" applyFont="1" applyBorder="1"/>
    <xf numFmtId="41" fontId="1" fillId="0" borderId="1" xfId="0" applyNumberFormat="1" applyFont="1" applyBorder="1"/>
    <xf numFmtId="41" fontId="2" fillId="0" borderId="1" xfId="0" applyNumberFormat="1" applyFont="1" applyBorder="1"/>
    <xf numFmtId="0" fontId="2" fillId="0" borderId="0" xfId="0" applyFont="1"/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center"/>
    </xf>
    <xf numFmtId="41" fontId="5" fillId="0" borderId="1" xfId="0" applyNumberFormat="1" applyFont="1" applyBorder="1"/>
    <xf numFmtId="41" fontId="6" fillId="0" borderId="1" xfId="0" applyNumberFormat="1" applyFont="1" applyBorder="1"/>
    <xf numFmtId="0" fontId="5" fillId="0" borderId="0" xfId="0" applyFont="1"/>
    <xf numFmtId="37" fontId="5" fillId="0" borderId="1" xfId="0" applyNumberFormat="1" applyFont="1" applyBorder="1"/>
    <xf numFmtId="41" fontId="6" fillId="0" borderId="1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right"/>
    </xf>
    <xf numFmtId="37" fontId="6" fillId="0" borderId="1" xfId="0" applyNumberFormat="1" applyFont="1" applyBorder="1"/>
    <xf numFmtId="164" fontId="1" fillId="0" borderId="1" xfId="0" applyNumberFormat="1" applyFont="1" applyBorder="1"/>
    <xf numFmtId="0" fontId="6" fillId="0" borderId="1" xfId="0" applyNumberFormat="1" applyFont="1" applyBorder="1" applyAlignment="1">
      <alignment horizontal="left" vertical="top" wrapText="1"/>
    </xf>
    <xf numFmtId="41" fontId="8" fillId="0" borderId="1" xfId="0" applyNumberFormat="1" applyFont="1" applyBorder="1"/>
    <xf numFmtId="0" fontId="8" fillId="0" borderId="0" xfId="0" applyFont="1"/>
    <xf numFmtId="41" fontId="8" fillId="0" borderId="1" xfId="0" applyNumberFormat="1" applyFont="1" applyBorder="1" applyAlignment="1">
      <alignment horizontal="left" indent="1"/>
    </xf>
    <xf numFmtId="41" fontId="5" fillId="0" borderId="1" xfId="0" applyNumberFormat="1" applyFont="1" applyBorder="1" applyAlignment="1">
      <alignment horizontal="left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164" fontId="5" fillId="0" borderId="0" xfId="0" applyNumberFormat="1" applyFont="1"/>
    <xf numFmtId="41" fontId="5" fillId="0" borderId="0" xfId="0" applyNumberFormat="1" applyFont="1"/>
    <xf numFmtId="43" fontId="8" fillId="0" borderId="0" xfId="0" applyNumberFormat="1" applyFont="1"/>
    <xf numFmtId="41" fontId="6" fillId="0" borderId="1" xfId="0" applyNumberFormat="1" applyFont="1" applyBorder="1" applyAlignment="1" applyProtection="1">
      <alignment horizontal="center"/>
      <protection locked="0"/>
    </xf>
    <xf numFmtId="41" fontId="6" fillId="0" borderId="1" xfId="0" applyNumberFormat="1" applyFont="1" applyBorder="1" applyProtection="1">
      <protection locked="0"/>
    </xf>
    <xf numFmtId="41" fontId="5" fillId="0" borderId="1" xfId="0" applyNumberFormat="1" applyFont="1" applyBorder="1" applyProtection="1">
      <protection locked="0"/>
    </xf>
    <xf numFmtId="41" fontId="1" fillId="0" borderId="1" xfId="0" applyNumberFormat="1" applyFont="1" applyBorder="1" applyProtection="1">
      <protection locked="0"/>
    </xf>
    <xf numFmtId="41" fontId="0" fillId="0" borderId="1" xfId="0" applyNumberFormat="1" applyBorder="1" applyProtection="1">
      <protection locked="0"/>
    </xf>
    <xf numFmtId="41" fontId="5" fillId="0" borderId="1" xfId="0" applyNumberFormat="1" applyFont="1" applyFill="1" applyBorder="1" applyProtection="1">
      <protection locked="0"/>
    </xf>
    <xf numFmtId="41" fontId="6" fillId="0" borderId="1" xfId="0" applyNumberFormat="1" applyFont="1" applyBorder="1" applyAlignment="1" applyProtection="1">
      <alignment horizontal="right"/>
    </xf>
    <xf numFmtId="41" fontId="6" fillId="0" borderId="1" xfId="0" applyNumberFormat="1" applyFont="1" applyBorder="1" applyProtection="1"/>
    <xf numFmtId="41" fontId="5" fillId="0" borderId="1" xfId="0" applyNumberFormat="1" applyFont="1" applyBorder="1" applyProtection="1"/>
    <xf numFmtId="41" fontId="8" fillId="0" borderId="1" xfId="0" applyNumberFormat="1" applyFont="1" applyBorder="1" applyProtection="1">
      <protection locked="0"/>
    </xf>
    <xf numFmtId="41" fontId="9" fillId="0" borderId="1" xfId="0" applyNumberFormat="1" applyFont="1" applyBorder="1" applyProtection="1">
      <protection locked="0"/>
    </xf>
    <xf numFmtId="0" fontId="0" fillId="0" borderId="0" xfId="0" applyProtection="1"/>
    <xf numFmtId="41" fontId="1" fillId="0" borderId="1" xfId="0" applyNumberFormat="1" applyFont="1" applyBorder="1" applyAlignment="1" applyProtection="1">
      <alignment horizontal="center"/>
    </xf>
    <xf numFmtId="0" fontId="2" fillId="0" borderId="0" xfId="0" applyFont="1" applyProtection="1"/>
    <xf numFmtId="41" fontId="6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6" fillId="0" borderId="0" xfId="0" applyFont="1" applyProtection="1"/>
    <xf numFmtId="41" fontId="1" fillId="0" borderId="2" xfId="0" applyNumberFormat="1" applyFont="1" applyBorder="1" applyProtection="1"/>
    <xf numFmtId="41" fontId="0" fillId="0" borderId="2" xfId="0" applyNumberFormat="1" applyBorder="1" applyProtection="1"/>
    <xf numFmtId="41" fontId="4" fillId="2" borderId="1" xfId="0" applyNumberFormat="1" applyFont="1" applyFill="1" applyBorder="1" applyProtection="1"/>
    <xf numFmtId="41" fontId="3" fillId="2" borderId="1" xfId="0" applyNumberFormat="1" applyFont="1" applyFill="1" applyBorder="1" applyProtection="1"/>
    <xf numFmtId="41" fontId="1" fillId="0" borderId="1" xfId="0" applyNumberFormat="1" applyFont="1" applyBorder="1" applyProtection="1"/>
    <xf numFmtId="41" fontId="2" fillId="0" borderId="1" xfId="0" applyNumberFormat="1" applyFont="1" applyBorder="1" applyProtection="1"/>
    <xf numFmtId="41" fontId="8" fillId="0" borderId="1" xfId="0" applyNumberFormat="1" applyFont="1" applyBorder="1" applyProtection="1"/>
    <xf numFmtId="0" fontId="8" fillId="0" borderId="0" xfId="0" applyFont="1" applyProtection="1"/>
    <xf numFmtId="41" fontId="8" fillId="0" borderId="1" xfId="0" applyNumberFormat="1" applyFont="1" applyBorder="1" applyAlignment="1" applyProtection="1">
      <alignment horizontal="left" indent="1"/>
    </xf>
    <xf numFmtId="0" fontId="6" fillId="0" borderId="1" xfId="0" applyNumberFormat="1" applyFont="1" applyBorder="1" applyAlignment="1" applyProtection="1">
      <alignment horizontal="left" vertical="top" wrapText="1"/>
    </xf>
    <xf numFmtId="41" fontId="5" fillId="0" borderId="0" xfId="0" applyNumberFormat="1" applyFont="1" applyProtection="1"/>
    <xf numFmtId="41" fontId="1" fillId="0" borderId="1" xfId="0" applyNumberFormat="1" applyFont="1" applyBorder="1" applyAlignment="1" applyProtection="1">
      <alignment horizontal="right"/>
    </xf>
    <xf numFmtId="41" fontId="1" fillId="0" borderId="1" xfId="0" applyNumberFormat="1" applyFont="1" applyBorder="1" applyAlignment="1" applyProtection="1">
      <alignment horizontal="center"/>
      <protection locked="0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3" xfId="0" applyNumberFormat="1" applyFont="1" applyFill="1" applyBorder="1" applyAlignment="1" applyProtection="1">
      <alignment horizontal="center" vertical="center"/>
    </xf>
    <xf numFmtId="41" fontId="3" fillId="2" borderId="4" xfId="0" applyNumberFormat="1" applyFont="1" applyFill="1" applyBorder="1" applyAlignment="1" applyProtection="1">
      <alignment horizontal="center" vertical="center"/>
    </xf>
    <xf numFmtId="41" fontId="3" fillId="2" borderId="5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4" sqref="A4"/>
    </sheetView>
  </sheetViews>
  <sheetFormatPr defaultRowHeight="13.2" x14ac:dyDescent="0.25"/>
  <cols>
    <col min="1" max="1" width="25.6640625" customWidth="1"/>
    <col min="2" max="3" width="12.6640625" customWidth="1"/>
    <col min="4" max="4" width="13.6640625" customWidth="1"/>
    <col min="5" max="5" width="15.6640625" customWidth="1"/>
    <col min="6" max="6" width="14.6640625" customWidth="1"/>
  </cols>
  <sheetData>
    <row r="1" spans="1:9" s="25" customFormat="1" ht="16.05" customHeight="1" x14ac:dyDescent="0.25">
      <c r="A1" s="59" t="s">
        <v>26</v>
      </c>
      <c r="B1" s="59"/>
      <c r="C1" s="59"/>
      <c r="D1" s="59"/>
      <c r="E1" s="59"/>
      <c r="F1" s="59"/>
    </row>
    <row r="2" spans="1:9" s="8" customFormat="1" ht="14.1" customHeight="1" x14ac:dyDescent="0.25">
      <c r="A2" s="10" t="s">
        <v>12</v>
      </c>
      <c r="B2" s="58" t="s">
        <v>35</v>
      </c>
      <c r="C2" s="58" t="s">
        <v>7</v>
      </c>
      <c r="D2" s="58" t="s">
        <v>4</v>
      </c>
      <c r="E2" s="58" t="s">
        <v>22</v>
      </c>
      <c r="F2" s="10" t="s">
        <v>0</v>
      </c>
    </row>
    <row r="3" spans="1:9" s="13" customFormat="1" ht="14.1" customHeight="1" x14ac:dyDescent="0.25">
      <c r="A3" s="12" t="s">
        <v>13</v>
      </c>
      <c r="B3" s="29"/>
      <c r="C3" s="29"/>
      <c r="D3" s="29"/>
      <c r="E3" s="29"/>
      <c r="F3" s="15"/>
    </row>
    <row r="4" spans="1:9" s="13" customFormat="1" ht="14.1" customHeight="1" x14ac:dyDescent="0.25">
      <c r="A4" s="31" t="s">
        <v>16</v>
      </c>
      <c r="B4" s="30"/>
      <c r="C4" s="31"/>
      <c r="D4" s="31">
        <v>3000</v>
      </c>
      <c r="E4" s="31"/>
      <c r="F4" s="11">
        <f t="shared" ref="F4:F9" si="0">SUM(B4:E4)</f>
        <v>3000</v>
      </c>
    </row>
    <row r="5" spans="1:9" s="13" customFormat="1" ht="14.1" customHeight="1" x14ac:dyDescent="0.25">
      <c r="A5" s="31" t="s">
        <v>34</v>
      </c>
      <c r="B5" s="30"/>
      <c r="C5" s="31"/>
      <c r="D5" s="31">
        <v>3510</v>
      </c>
      <c r="E5" s="31"/>
      <c r="F5" s="11">
        <f t="shared" si="0"/>
        <v>3510</v>
      </c>
    </row>
    <row r="6" spans="1:9" s="13" customFormat="1" ht="14.1" customHeight="1" x14ac:dyDescent="0.25">
      <c r="A6" s="31" t="s">
        <v>35</v>
      </c>
      <c r="B6" s="30"/>
      <c r="C6" s="31">
        <v>5000</v>
      </c>
      <c r="D6" s="31"/>
      <c r="E6" s="31"/>
      <c r="F6" s="11">
        <f t="shared" si="0"/>
        <v>5000</v>
      </c>
    </row>
    <row r="7" spans="1:9" s="13" customFormat="1" ht="14.1" customHeight="1" x14ac:dyDescent="0.25">
      <c r="A7" s="31" t="s">
        <v>36</v>
      </c>
      <c r="B7" s="30"/>
      <c r="C7" s="31">
        <v>5000</v>
      </c>
      <c r="D7" s="31"/>
      <c r="E7" s="31"/>
      <c r="F7" s="11">
        <f t="shared" si="0"/>
        <v>5000</v>
      </c>
    </row>
    <row r="8" spans="1:9" s="13" customFormat="1" ht="14.1" customHeight="1" x14ac:dyDescent="0.25">
      <c r="A8" s="31" t="s">
        <v>37</v>
      </c>
      <c r="B8" s="30"/>
      <c r="C8" s="31">
        <v>2000</v>
      </c>
      <c r="D8" s="31"/>
      <c r="E8" s="31"/>
      <c r="F8" s="11">
        <f t="shared" si="0"/>
        <v>2000</v>
      </c>
    </row>
    <row r="9" spans="1:9" s="13" customFormat="1" ht="14.1" customHeight="1" x14ac:dyDescent="0.25">
      <c r="A9" s="23"/>
      <c r="B9" s="30"/>
      <c r="C9" s="31"/>
      <c r="D9" s="31"/>
      <c r="E9" s="31"/>
      <c r="F9" s="11">
        <f t="shared" si="0"/>
        <v>0</v>
      </c>
    </row>
    <row r="10" spans="1:9" s="13" customFormat="1" ht="14.1" customHeight="1" x14ac:dyDescent="0.25">
      <c r="A10" s="35" t="s">
        <v>6</v>
      </c>
      <c r="B10" s="36">
        <f>SUM(B4:B9)</f>
        <v>0</v>
      </c>
      <c r="C10" s="36">
        <f>SUM(C4:C9)</f>
        <v>12000</v>
      </c>
      <c r="D10" s="36">
        <f>SUM(D4:D9)</f>
        <v>6510</v>
      </c>
      <c r="E10" s="36">
        <f>SUM(E4:E9)</f>
        <v>0</v>
      </c>
      <c r="F10" s="36">
        <f>SUM(F4:F9)</f>
        <v>18510</v>
      </c>
    </row>
    <row r="11" spans="1:9" s="13" customFormat="1" ht="12" customHeight="1" x14ac:dyDescent="0.25">
      <c r="A11" s="23"/>
      <c r="B11" s="30"/>
      <c r="C11" s="31"/>
      <c r="D11" s="31"/>
      <c r="E11" s="31"/>
      <c r="F11" s="11"/>
    </row>
    <row r="12" spans="1:9" s="13" customFormat="1" ht="14.1" customHeight="1" x14ac:dyDescent="0.25">
      <c r="A12" s="12" t="s">
        <v>14</v>
      </c>
      <c r="B12" s="30"/>
      <c r="C12" s="31"/>
      <c r="D12" s="31"/>
      <c r="E12" s="31"/>
      <c r="F12" s="11"/>
    </row>
    <row r="13" spans="1:9" s="13" customFormat="1" ht="14.1" customHeight="1" x14ac:dyDescent="0.25">
      <c r="A13" s="31" t="s">
        <v>43</v>
      </c>
      <c r="B13" s="31">
        <f>B44</f>
        <v>68041.649999999994</v>
      </c>
      <c r="C13" s="30"/>
      <c r="D13" s="30"/>
      <c r="E13" s="30"/>
      <c r="F13" s="11">
        <f t="shared" ref="F13:F20" si="1">SUM(B13:E13)</f>
        <v>68041.649999999994</v>
      </c>
      <c r="I13" s="26"/>
    </row>
    <row r="14" spans="1:9" s="13" customFormat="1" ht="14.1" customHeight="1" x14ac:dyDescent="0.25">
      <c r="A14" s="31" t="s">
        <v>36</v>
      </c>
      <c r="B14" s="30"/>
      <c r="C14" s="31">
        <v>5000</v>
      </c>
      <c r="D14" s="31"/>
      <c r="E14" s="31"/>
      <c r="F14" s="11">
        <f t="shared" si="1"/>
        <v>5000</v>
      </c>
    </row>
    <row r="15" spans="1:9" s="13" customFormat="1" ht="14.1" customHeight="1" x14ac:dyDescent="0.2">
      <c r="A15" s="31" t="s">
        <v>37</v>
      </c>
      <c r="B15" s="31"/>
      <c r="C15" s="31">
        <v>2000</v>
      </c>
      <c r="D15" s="31"/>
      <c r="E15" s="31"/>
      <c r="F15" s="11">
        <f t="shared" si="1"/>
        <v>2000</v>
      </c>
    </row>
    <row r="16" spans="1:9" s="13" customFormat="1" ht="14.1" customHeight="1" x14ac:dyDescent="0.25">
      <c r="A16" s="31" t="s">
        <v>18</v>
      </c>
      <c r="B16" s="30"/>
      <c r="C16" s="31"/>
      <c r="D16" s="31"/>
      <c r="E16" s="31">
        <v>9000</v>
      </c>
      <c r="F16" s="11">
        <f t="shared" si="1"/>
        <v>9000</v>
      </c>
    </row>
    <row r="17" spans="1:6" s="13" customFormat="1" ht="14.1" customHeight="1" x14ac:dyDescent="0.25">
      <c r="A17" s="34" t="s">
        <v>2</v>
      </c>
      <c r="B17" s="30"/>
      <c r="C17" s="31"/>
      <c r="D17" s="31"/>
      <c r="E17" s="31">
        <v>6000</v>
      </c>
      <c r="F17" s="11">
        <f t="shared" si="1"/>
        <v>6000</v>
      </c>
    </row>
    <row r="18" spans="1:6" s="13" customFormat="1" ht="14.1" customHeight="1" x14ac:dyDescent="0.25">
      <c r="A18" s="31" t="s">
        <v>17</v>
      </c>
      <c r="B18" s="30"/>
      <c r="C18" s="31"/>
      <c r="D18" s="31"/>
      <c r="E18" s="31">
        <v>6000</v>
      </c>
      <c r="F18" s="14">
        <f t="shared" si="1"/>
        <v>6000</v>
      </c>
    </row>
    <row r="19" spans="1:6" s="13" customFormat="1" ht="14.1" customHeight="1" x14ac:dyDescent="0.25">
      <c r="A19" s="31" t="s">
        <v>10</v>
      </c>
      <c r="B19" s="30"/>
      <c r="C19" s="31">
        <v>2000</v>
      </c>
      <c r="D19" s="31"/>
      <c r="E19" s="31"/>
      <c r="F19" s="11">
        <f t="shared" si="1"/>
        <v>2000</v>
      </c>
    </row>
    <row r="20" spans="1:6" s="13" customFormat="1" ht="14.1" customHeight="1" x14ac:dyDescent="0.25">
      <c r="A20" s="31" t="s">
        <v>11</v>
      </c>
      <c r="B20" s="30"/>
      <c r="C20" s="31"/>
      <c r="D20" s="31">
        <v>9000</v>
      </c>
      <c r="E20" s="31"/>
      <c r="F20" s="11">
        <f t="shared" si="1"/>
        <v>9000</v>
      </c>
    </row>
    <row r="21" spans="1:6" s="13" customFormat="1" ht="14.1" customHeight="1" x14ac:dyDescent="0.25">
      <c r="A21" s="16" t="s">
        <v>5</v>
      </c>
      <c r="B21" s="17">
        <f>SUM(B13:B20)</f>
        <v>68041.649999999994</v>
      </c>
      <c r="C21" s="17">
        <f>SUM(C13:C20)</f>
        <v>9000</v>
      </c>
      <c r="D21" s="17">
        <f>SUM(D13:D20)</f>
        <v>9000</v>
      </c>
      <c r="E21" s="17">
        <f>SUM(E13:E20)</f>
        <v>21000</v>
      </c>
      <c r="F21" s="17">
        <f>SUM(F13:F20)</f>
        <v>107041.65</v>
      </c>
    </row>
    <row r="22" spans="1:6" s="25" customFormat="1" ht="12" customHeight="1" x14ac:dyDescent="0.25">
      <c r="A22" s="24"/>
      <c r="B22" s="5"/>
      <c r="C22" s="4"/>
      <c r="D22" s="4"/>
      <c r="E22" s="4"/>
      <c r="F22" s="4"/>
    </row>
    <row r="23" spans="1:6" s="8" customFormat="1" ht="14.1" customHeight="1" x14ac:dyDescent="0.25">
      <c r="A23" s="9" t="s">
        <v>8</v>
      </c>
      <c r="B23" s="18">
        <f>SUM(B10,B21)</f>
        <v>68041.649999999994</v>
      </c>
      <c r="C23" s="18">
        <f>SUM(C10,C21)</f>
        <v>21000</v>
      </c>
      <c r="D23" s="18">
        <f>SUM(D10,D21)</f>
        <v>15510</v>
      </c>
      <c r="E23" s="18">
        <f>SUM(E10,E21)</f>
        <v>21000</v>
      </c>
      <c r="F23" s="18">
        <f>SUM(F10,F21)</f>
        <v>125551.65</v>
      </c>
    </row>
    <row r="24" spans="1:6" ht="14.1" customHeight="1" x14ac:dyDescent="0.25">
      <c r="A24" s="3"/>
      <c r="B24" s="2"/>
      <c r="C24" s="3"/>
      <c r="D24" s="3"/>
      <c r="E24" s="3"/>
      <c r="F24" s="3"/>
    </row>
    <row r="25" spans="1:6" s="8" customFormat="1" ht="14.1" customHeight="1" x14ac:dyDescent="0.25">
      <c r="A25" s="10" t="s">
        <v>1</v>
      </c>
      <c r="B25" s="6"/>
      <c r="C25" s="7"/>
      <c r="D25" s="7"/>
      <c r="E25" s="7"/>
      <c r="F25" s="7"/>
    </row>
    <row r="26" spans="1:6" s="13" customFormat="1" ht="14.1" customHeight="1" x14ac:dyDescent="0.25">
      <c r="A26" s="12" t="s">
        <v>20</v>
      </c>
      <c r="B26" s="12"/>
      <c r="C26" s="11"/>
      <c r="D26" s="11"/>
      <c r="E26" s="11"/>
      <c r="F26" s="11"/>
    </row>
    <row r="27" spans="1:6" s="13" customFormat="1" ht="14.1" customHeight="1" x14ac:dyDescent="0.25">
      <c r="A27" s="11" t="s">
        <v>23</v>
      </c>
      <c r="B27" s="30">
        <f>SUM(B28:B31)</f>
        <v>38000</v>
      </c>
      <c r="C27" s="30">
        <f>SUM(C28:C31)</f>
        <v>0</v>
      </c>
      <c r="D27" s="30">
        <f>SUM(D28:D31)</f>
        <v>0</v>
      </c>
      <c r="E27" s="30">
        <f>SUM(E28:E31)</f>
        <v>16000</v>
      </c>
      <c r="F27" s="12">
        <f>SUM(B27:E27)</f>
        <v>54000</v>
      </c>
    </row>
    <row r="28" spans="1:6" s="21" customFormat="1" ht="14.1" customHeight="1" x14ac:dyDescent="0.2">
      <c r="A28" s="22" t="s">
        <v>42</v>
      </c>
      <c r="B28" s="38">
        <v>23000</v>
      </c>
      <c r="C28" s="38"/>
      <c r="D28" s="38"/>
      <c r="E28" s="38"/>
      <c r="F28" s="20">
        <f t="shared" ref="F28:F39" si="2">SUM(B28:E28)</f>
        <v>23000</v>
      </c>
    </row>
    <row r="29" spans="1:6" s="21" customFormat="1" ht="14.1" customHeight="1" x14ac:dyDescent="0.2">
      <c r="A29" s="22" t="s">
        <v>38</v>
      </c>
      <c r="B29" s="38">
        <v>15000</v>
      </c>
      <c r="C29" s="38"/>
      <c r="D29" s="38"/>
      <c r="E29" s="38"/>
      <c r="F29" s="20">
        <f t="shared" si="2"/>
        <v>15000</v>
      </c>
    </row>
    <row r="30" spans="1:6" s="21" customFormat="1" ht="14.1" customHeight="1" x14ac:dyDescent="0.2">
      <c r="A30" s="22" t="s">
        <v>39</v>
      </c>
      <c r="B30" s="38"/>
      <c r="C30" s="38"/>
      <c r="D30" s="38"/>
      <c r="E30" s="38"/>
      <c r="F30" s="20">
        <f t="shared" si="2"/>
        <v>0</v>
      </c>
    </row>
    <row r="31" spans="1:6" s="21" customFormat="1" ht="14.1" customHeight="1" x14ac:dyDescent="0.2">
      <c r="A31" s="22" t="s">
        <v>27</v>
      </c>
      <c r="B31" s="39"/>
      <c r="C31" s="38"/>
      <c r="D31" s="38"/>
      <c r="E31" s="38">
        <v>16000</v>
      </c>
      <c r="F31" s="20">
        <f t="shared" si="2"/>
        <v>16000</v>
      </c>
    </row>
    <row r="32" spans="1:6" s="13" customFormat="1" ht="14.1" customHeight="1" x14ac:dyDescent="0.2">
      <c r="A32" s="11" t="s">
        <v>15</v>
      </c>
      <c r="B32" s="31">
        <v>7220</v>
      </c>
      <c r="C32" s="31"/>
      <c r="D32" s="31"/>
      <c r="E32" s="31">
        <v>3040</v>
      </c>
      <c r="F32" s="11">
        <f t="shared" si="2"/>
        <v>10260</v>
      </c>
    </row>
    <row r="33" spans="1:8" s="13" customFormat="1" ht="14.1" customHeight="1" x14ac:dyDescent="0.25">
      <c r="A33" s="11" t="s">
        <v>24</v>
      </c>
      <c r="B33" s="30">
        <f>SUM(B34:B36)</f>
        <v>10000</v>
      </c>
      <c r="C33" s="30">
        <f>SUM(C34:C36)</f>
        <v>19000</v>
      </c>
      <c r="D33" s="30">
        <f>SUM(D34:D36)</f>
        <v>9000</v>
      </c>
      <c r="E33" s="30">
        <f>SUM(E34:E36)</f>
        <v>0</v>
      </c>
      <c r="F33" s="12">
        <f t="shared" si="2"/>
        <v>38000</v>
      </c>
    </row>
    <row r="34" spans="1:8" s="21" customFormat="1" ht="14.1" customHeight="1" x14ac:dyDescent="0.2">
      <c r="A34" s="22" t="s">
        <v>40</v>
      </c>
      <c r="B34" s="38">
        <v>7000</v>
      </c>
      <c r="C34" s="38">
        <v>17000</v>
      </c>
      <c r="D34" s="38"/>
      <c r="E34" s="38"/>
      <c r="F34" s="20">
        <f t="shared" si="2"/>
        <v>24000</v>
      </c>
    </row>
    <row r="35" spans="1:8" s="21" customFormat="1" ht="14.1" customHeight="1" x14ac:dyDescent="0.2">
      <c r="A35" s="22" t="s">
        <v>41</v>
      </c>
      <c r="B35" s="38"/>
      <c r="C35" s="38"/>
      <c r="D35" s="38">
        <v>9000</v>
      </c>
      <c r="E35" s="38"/>
      <c r="F35" s="20">
        <f t="shared" si="2"/>
        <v>9000</v>
      </c>
    </row>
    <row r="36" spans="1:8" s="21" customFormat="1" ht="14.1" customHeight="1" x14ac:dyDescent="0.2">
      <c r="A36" s="22" t="s">
        <v>28</v>
      </c>
      <c r="B36" s="38">
        <v>3000</v>
      </c>
      <c r="C36" s="38">
        <v>2000</v>
      </c>
      <c r="D36" s="38"/>
      <c r="E36" s="38"/>
      <c r="F36" s="20">
        <f t="shared" si="2"/>
        <v>5000</v>
      </c>
    </row>
    <row r="37" spans="1:8" s="13" customFormat="1" ht="14.1" customHeight="1" x14ac:dyDescent="0.25">
      <c r="A37" s="11" t="s">
        <v>19</v>
      </c>
      <c r="B37" s="30"/>
      <c r="C37" s="31">
        <v>8500</v>
      </c>
      <c r="D37" s="31"/>
      <c r="E37" s="31"/>
      <c r="F37" s="11">
        <f t="shared" si="2"/>
        <v>8500</v>
      </c>
    </row>
    <row r="38" spans="1:8" s="13" customFormat="1" ht="14.1" customHeight="1" x14ac:dyDescent="0.25">
      <c r="A38" s="11" t="s">
        <v>32</v>
      </c>
      <c r="B38" s="30">
        <v>4475</v>
      </c>
      <c r="C38" s="31"/>
      <c r="D38" s="31">
        <v>3025</v>
      </c>
      <c r="E38" s="31"/>
      <c r="F38" s="11">
        <f t="shared" si="2"/>
        <v>7500</v>
      </c>
    </row>
    <row r="39" spans="1:8" s="13" customFormat="1" ht="14.1" customHeight="1" x14ac:dyDescent="0.25">
      <c r="A39" s="11" t="s">
        <v>3</v>
      </c>
      <c r="B39" s="30">
        <v>776</v>
      </c>
      <c r="C39" s="31">
        <v>500</v>
      </c>
      <c r="D39" s="31">
        <v>485</v>
      </c>
      <c r="E39" s="31"/>
      <c r="F39" s="11">
        <f t="shared" si="2"/>
        <v>1761</v>
      </c>
    </row>
    <row r="40" spans="1:8" s="13" customFormat="1" ht="14.1" customHeight="1" x14ac:dyDescent="0.25">
      <c r="A40" s="16" t="s">
        <v>21</v>
      </c>
      <c r="B40" s="12">
        <f>B27+B32+B33+B38+B39</f>
        <v>60471</v>
      </c>
      <c r="C40" s="12">
        <f>C27+C32+C33+C38+C39</f>
        <v>19500</v>
      </c>
      <c r="D40" s="12">
        <f>D27+D32+D33+D38+D39</f>
        <v>12510</v>
      </c>
      <c r="E40" s="12">
        <f>E27+E32+E33+E38+E39</f>
        <v>19040</v>
      </c>
      <c r="F40" s="12">
        <f>F27+F32+F33+F38+F39</f>
        <v>111521</v>
      </c>
    </row>
    <row r="41" spans="1:8" s="13" customFormat="1" ht="12" customHeight="1" x14ac:dyDescent="0.25">
      <c r="A41" s="11"/>
      <c r="B41" s="12"/>
      <c r="C41" s="11"/>
      <c r="D41" s="11"/>
      <c r="E41" s="11"/>
      <c r="F41" s="11"/>
    </row>
    <row r="42" spans="1:8" s="13" customFormat="1" ht="33.75" customHeight="1" x14ac:dyDescent="0.2">
      <c r="A42" s="19" t="s">
        <v>33</v>
      </c>
      <c r="B42" s="31">
        <f>(B40-B33)*0.15</f>
        <v>7570.65</v>
      </c>
      <c r="C42" s="31">
        <v>1500</v>
      </c>
      <c r="D42" s="31">
        <v>3000</v>
      </c>
      <c r="E42" s="31">
        <v>1960</v>
      </c>
      <c r="F42" s="11">
        <f>SUM(B42:E42)</f>
        <v>14030.65</v>
      </c>
      <c r="H42" s="27"/>
    </row>
    <row r="43" spans="1:8" s="13" customFormat="1" ht="12" customHeight="1" x14ac:dyDescent="0.25">
      <c r="A43" s="12"/>
      <c r="B43" s="12"/>
      <c r="C43" s="11"/>
      <c r="D43" s="11"/>
      <c r="E43" s="11"/>
      <c r="F43" s="11"/>
    </row>
    <row r="44" spans="1:8" s="8" customFormat="1" ht="14.1" customHeight="1" x14ac:dyDescent="0.25">
      <c r="A44" s="9" t="s">
        <v>9</v>
      </c>
      <c r="B44" s="18">
        <f>SUM(B40+B42)</f>
        <v>68041.649999999994</v>
      </c>
      <c r="C44" s="18">
        <f>SUM(C40+C42)</f>
        <v>21000</v>
      </c>
      <c r="D44" s="18">
        <f>SUM(D40+D42)</f>
        <v>15510</v>
      </c>
      <c r="E44" s="18">
        <f>SUM(E40+E42)</f>
        <v>21000</v>
      </c>
      <c r="F44" s="18">
        <f>SUM(F40+F42)</f>
        <v>125551.65</v>
      </c>
    </row>
  </sheetData>
  <sheetProtection sheet="1" objects="1" scenarios="1" insertColumns="0" insertRows="0" deleteColumns="0" deleteRows="0" selectLockedCells="1"/>
  <mergeCells count="1">
    <mergeCell ref="A1:F1"/>
  </mergeCells>
  <phoneticPr fontId="0" type="noConversion"/>
  <pageMargins left="0.5" right="0.5" top="1.18" bottom="0.49" header="0.4" footer="0.28000000000000003"/>
  <pageSetup orientation="portrait" horizontalDpi="4294967292" r:id="rId1"/>
  <headerFooter alignWithMargins="0">
    <oddHeader>&amp;LYour Project Title
Your Organization, Inc.
Oct. 1, 20## - Sept. 30, 20##&amp;C&amp;"Arial,Bold"&amp;13Sample Budget Table  &amp;RGrantor Name
Program Year 20XX</oddHeader>
    <oddFooter>&amp;L&amp;"Arial,Italic"&amp;9Adapted from a template designed by The Endowment for Health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view="pageLayout" zoomScaleNormal="100" workbookViewId="0">
      <selection activeCell="B3" sqref="B3"/>
    </sheetView>
  </sheetViews>
  <sheetFormatPr defaultRowHeight="13.2" x14ac:dyDescent="0.25"/>
  <cols>
    <col min="1" max="1" width="25.6640625" customWidth="1"/>
    <col min="2" max="3" width="12.6640625" customWidth="1"/>
    <col min="4" max="4" width="13.6640625" customWidth="1"/>
    <col min="5" max="5" width="15.6640625" customWidth="1"/>
    <col min="6" max="6" width="14.6640625" customWidth="1"/>
    <col min="8" max="8" width="10.5546875" bestFit="1" customWidth="1"/>
  </cols>
  <sheetData>
    <row r="1" spans="1:6" ht="16.05" customHeight="1" x14ac:dyDescent="0.25">
      <c r="A1" s="59" t="s">
        <v>29</v>
      </c>
      <c r="B1" s="59"/>
      <c r="C1" s="59"/>
      <c r="D1" s="59"/>
      <c r="E1" s="59"/>
      <c r="F1" s="59"/>
    </row>
    <row r="2" spans="1:6" s="8" customFormat="1" ht="14.1" customHeight="1" x14ac:dyDescent="0.25">
      <c r="A2" s="10" t="s">
        <v>12</v>
      </c>
      <c r="B2" s="10" t="str">
        <f>'Year 1'!B2</f>
        <v>Foundation 1</v>
      </c>
      <c r="C2" s="10" t="str">
        <f>'Year 1'!C2</f>
        <v>Other</v>
      </c>
      <c r="D2" s="10" t="str">
        <f>'Year 1'!D2</f>
        <v>In-Kind</v>
      </c>
      <c r="E2" s="10" t="str">
        <f>'Year 1'!E2</f>
        <v>Project Revenue</v>
      </c>
      <c r="F2" s="10" t="str">
        <f>'Year 1'!F2</f>
        <v>Totals</v>
      </c>
    </row>
    <row r="3" spans="1:6" s="13" customFormat="1" ht="14.1" customHeight="1" x14ac:dyDescent="0.25">
      <c r="A3" s="12" t="str">
        <f>'Year 1'!A3</f>
        <v>Committed</v>
      </c>
      <c r="B3" s="29"/>
      <c r="C3" s="29"/>
      <c r="D3" s="29"/>
      <c r="E3" s="29"/>
      <c r="F3" s="15"/>
    </row>
    <row r="4" spans="1:6" s="13" customFormat="1" ht="14.1" customHeight="1" x14ac:dyDescent="0.25">
      <c r="A4" s="31" t="str">
        <f>'Year 1'!A4</f>
        <v>Your Organization, Inc.</v>
      </c>
      <c r="B4" s="30"/>
      <c r="C4" s="31"/>
      <c r="D4" s="31">
        <v>6040</v>
      </c>
      <c r="E4" s="31"/>
      <c r="F4" s="11">
        <f t="shared" ref="F4:F9" si="0">SUM(B4:E4)</f>
        <v>6040</v>
      </c>
    </row>
    <row r="5" spans="1:6" s="13" customFormat="1" ht="14.1" customHeight="1" x14ac:dyDescent="0.25">
      <c r="A5" s="31" t="str">
        <f>'Year 1'!A5</f>
        <v>Collaborating Organization</v>
      </c>
      <c r="B5" s="30"/>
      <c r="C5" s="31"/>
      <c r="D5" s="31">
        <v>10000</v>
      </c>
      <c r="E5" s="31"/>
      <c r="F5" s="11">
        <f t="shared" si="0"/>
        <v>10000</v>
      </c>
    </row>
    <row r="6" spans="1:6" s="13" customFormat="1" ht="14.1" customHeight="1" x14ac:dyDescent="0.25">
      <c r="A6" s="31" t="str">
        <f>'Year 1'!A6</f>
        <v>Foundation 1</v>
      </c>
      <c r="B6" s="30"/>
      <c r="C6" s="31">
        <v>5000</v>
      </c>
      <c r="D6" s="31"/>
      <c r="E6" s="31"/>
      <c r="F6" s="11">
        <f t="shared" si="0"/>
        <v>5000</v>
      </c>
    </row>
    <row r="7" spans="1:6" s="13" customFormat="1" ht="14.1" customHeight="1" x14ac:dyDescent="0.25">
      <c r="A7" s="31" t="str">
        <f>'Year 1'!A7</f>
        <v>Foundation 2</v>
      </c>
      <c r="B7" s="30"/>
      <c r="C7" s="31"/>
      <c r="D7" s="31"/>
      <c r="E7" s="31"/>
      <c r="F7" s="11">
        <f t="shared" si="0"/>
        <v>0</v>
      </c>
    </row>
    <row r="8" spans="1:6" s="13" customFormat="1" ht="14.1" customHeight="1" x14ac:dyDescent="0.25">
      <c r="A8" s="31" t="str">
        <f>'Year 1'!A8</f>
        <v>Foundation 3</v>
      </c>
      <c r="B8" s="30"/>
      <c r="C8" s="31">
        <v>3000</v>
      </c>
      <c r="D8" s="31"/>
      <c r="E8" s="31"/>
      <c r="F8" s="11">
        <f t="shared" si="0"/>
        <v>3000</v>
      </c>
    </row>
    <row r="9" spans="1:6" s="13" customFormat="1" ht="14.1" customHeight="1" x14ac:dyDescent="0.25">
      <c r="A9" s="11">
        <f>'Year 1'!A9</f>
        <v>0</v>
      </c>
      <c r="B9" s="30"/>
      <c r="C9" s="31"/>
      <c r="D9" s="31"/>
      <c r="E9" s="31"/>
      <c r="F9" s="11">
        <f t="shared" si="0"/>
        <v>0</v>
      </c>
    </row>
    <row r="10" spans="1:6" s="13" customFormat="1" ht="14.1" customHeight="1" x14ac:dyDescent="0.25">
      <c r="A10" s="37" t="str">
        <f>'Year 1'!A10</f>
        <v>Committed Total</v>
      </c>
      <c r="B10" s="36">
        <f>SUM(B4:B9)</f>
        <v>0</v>
      </c>
      <c r="C10" s="36">
        <f>SUM(C4:C9)</f>
        <v>8000</v>
      </c>
      <c r="D10" s="36">
        <f>SUM(D4:D9)</f>
        <v>16040</v>
      </c>
      <c r="E10" s="36">
        <f>SUM(E4:E9)</f>
        <v>0</v>
      </c>
      <c r="F10" s="36">
        <f>SUM(F4:F9)</f>
        <v>24040</v>
      </c>
    </row>
    <row r="11" spans="1:6" ht="12" customHeight="1" x14ac:dyDescent="0.25">
      <c r="A11" s="11">
        <f>'Year 1'!A11</f>
        <v>0</v>
      </c>
      <c r="B11" s="32"/>
      <c r="C11" s="33"/>
      <c r="D11" s="33"/>
      <c r="E11" s="33"/>
      <c r="F11" s="1"/>
    </row>
    <row r="12" spans="1:6" s="13" customFormat="1" ht="14.1" customHeight="1" x14ac:dyDescent="0.25">
      <c r="A12" s="12" t="str">
        <f>'Year 1'!A12</f>
        <v>Non-Committed</v>
      </c>
      <c r="B12" s="30"/>
      <c r="C12" s="31"/>
      <c r="D12" s="31"/>
      <c r="E12" s="31"/>
      <c r="F12" s="11"/>
    </row>
    <row r="13" spans="1:6" s="13" customFormat="1" ht="14.1" customHeight="1" x14ac:dyDescent="0.25">
      <c r="A13" s="31" t="str">
        <f>'Year 1'!A13</f>
        <v>Foundation 1 (Grantor)</v>
      </c>
      <c r="B13" s="31">
        <f>B44</f>
        <v>66653.649999999994</v>
      </c>
      <c r="C13" s="30"/>
      <c r="D13" s="30"/>
      <c r="E13" s="30"/>
      <c r="F13" s="11">
        <f t="shared" ref="F13:F20" si="1">SUM(B13:E13)</f>
        <v>66653.649999999994</v>
      </c>
    </row>
    <row r="14" spans="1:6" s="13" customFormat="1" ht="14.1" customHeight="1" x14ac:dyDescent="0.25">
      <c r="A14" s="31" t="str">
        <f>'Year 1'!A14</f>
        <v>Foundation 2</v>
      </c>
      <c r="B14" s="30"/>
      <c r="C14" s="31">
        <v>5000</v>
      </c>
      <c r="D14" s="31"/>
      <c r="E14" s="31"/>
      <c r="F14" s="11">
        <f t="shared" si="1"/>
        <v>5000</v>
      </c>
    </row>
    <row r="15" spans="1:6" s="13" customFormat="1" ht="14.1" customHeight="1" x14ac:dyDescent="0.2">
      <c r="A15" s="31" t="str">
        <f>'Year 1'!A15</f>
        <v>Foundation 3</v>
      </c>
      <c r="B15" s="31"/>
      <c r="C15" s="31">
        <v>1875</v>
      </c>
      <c r="D15" s="31"/>
      <c r="E15" s="31"/>
      <c r="F15" s="11">
        <f t="shared" si="1"/>
        <v>1875</v>
      </c>
    </row>
    <row r="16" spans="1:6" s="13" customFormat="1" ht="14.1" customHeight="1" x14ac:dyDescent="0.25">
      <c r="A16" s="31" t="str">
        <f>'Year 1'!A16</f>
        <v>Medicare</v>
      </c>
      <c r="B16" s="30"/>
      <c r="C16" s="31"/>
      <c r="D16" s="31"/>
      <c r="E16" s="31">
        <v>9000</v>
      </c>
      <c r="F16" s="11">
        <f t="shared" si="1"/>
        <v>9000</v>
      </c>
    </row>
    <row r="17" spans="1:8" s="13" customFormat="1" ht="14.1" customHeight="1" x14ac:dyDescent="0.25">
      <c r="A17" s="31" t="str">
        <f>'Year 1'!A17</f>
        <v>Private Insurance</v>
      </c>
      <c r="B17" s="30"/>
      <c r="C17" s="31"/>
      <c r="D17" s="31"/>
      <c r="E17" s="31">
        <v>6000</v>
      </c>
      <c r="F17" s="11">
        <f t="shared" si="1"/>
        <v>6000</v>
      </c>
    </row>
    <row r="18" spans="1:8" s="13" customFormat="1" ht="14.1" customHeight="1" x14ac:dyDescent="0.25">
      <c r="A18" s="31" t="str">
        <f>'Year 1'!A18</f>
        <v>Client Fees</v>
      </c>
      <c r="B18" s="30"/>
      <c r="C18" s="31"/>
      <c r="D18" s="31"/>
      <c r="E18" s="31">
        <v>6000</v>
      </c>
      <c r="F18" s="14">
        <f t="shared" si="1"/>
        <v>6000</v>
      </c>
    </row>
    <row r="19" spans="1:8" s="13" customFormat="1" ht="14.1" customHeight="1" x14ac:dyDescent="0.25">
      <c r="A19" s="31" t="str">
        <f>'Year 1'!A19</f>
        <v>Contributions/Fundraising</v>
      </c>
      <c r="B19" s="30"/>
      <c r="C19" s="31">
        <v>2000</v>
      </c>
      <c r="D19" s="31"/>
      <c r="E19" s="31"/>
      <c r="F19" s="11">
        <f t="shared" si="1"/>
        <v>2000</v>
      </c>
    </row>
    <row r="20" spans="1:8" s="13" customFormat="1" ht="14.1" customHeight="1" x14ac:dyDescent="0.25">
      <c r="A20" s="31" t="str">
        <f>'Year 1'!A20</f>
        <v>Volunteers</v>
      </c>
      <c r="B20" s="30"/>
      <c r="C20" s="31"/>
      <c r="D20" s="31">
        <v>9000</v>
      </c>
      <c r="E20" s="31"/>
      <c r="F20" s="11">
        <f t="shared" si="1"/>
        <v>9000</v>
      </c>
    </row>
    <row r="21" spans="1:8" s="13" customFormat="1" ht="14.1" customHeight="1" x14ac:dyDescent="0.25">
      <c r="A21" s="16" t="str">
        <f>'Year 1'!A21</f>
        <v>Non-Committed Total</v>
      </c>
      <c r="B21" s="17">
        <f>SUM(B13:B20)</f>
        <v>66653.649999999994</v>
      </c>
      <c r="C21" s="17">
        <f>SUM(C13:C20)</f>
        <v>8875</v>
      </c>
      <c r="D21" s="17">
        <f>SUM(D13:D20)</f>
        <v>9000</v>
      </c>
      <c r="E21" s="17">
        <f>SUM(E13:E20)</f>
        <v>21000</v>
      </c>
      <c r="F21" s="17">
        <f>SUM(F13:F20)</f>
        <v>105528.65</v>
      </c>
    </row>
    <row r="22" spans="1:8" ht="12" customHeight="1" x14ac:dyDescent="0.25">
      <c r="A22" s="16">
        <f>'Year 1'!A22</f>
        <v>0</v>
      </c>
      <c r="B22" s="5"/>
      <c r="C22" s="4"/>
      <c r="D22" s="4"/>
      <c r="E22" s="4"/>
      <c r="F22" s="4"/>
    </row>
    <row r="23" spans="1:8" s="8" customFormat="1" ht="14.1" customHeight="1" x14ac:dyDescent="0.25">
      <c r="A23" s="16" t="str">
        <f>'Year 1'!A23</f>
        <v>Total Revenues</v>
      </c>
      <c r="B23" s="18">
        <f>SUM(B10,B21)</f>
        <v>66653.649999999994</v>
      </c>
      <c r="C23" s="18">
        <f>SUM(C10,C21)</f>
        <v>16875</v>
      </c>
      <c r="D23" s="18">
        <f>SUM(D10,D21)</f>
        <v>25040</v>
      </c>
      <c r="E23" s="18">
        <f>SUM(E10,E21)</f>
        <v>21000</v>
      </c>
      <c r="F23" s="18">
        <f>SUM(F10,F21)</f>
        <v>129568.65</v>
      </c>
    </row>
    <row r="24" spans="1:8" ht="12" customHeight="1" x14ac:dyDescent="0.25">
      <c r="A24" s="3"/>
      <c r="B24" s="2"/>
      <c r="C24" s="3"/>
      <c r="D24" s="3"/>
      <c r="E24" s="3"/>
      <c r="F24" s="3"/>
    </row>
    <row r="25" spans="1:8" s="8" customFormat="1" ht="14.1" customHeight="1" x14ac:dyDescent="0.25">
      <c r="A25" s="10" t="str">
        <f>'Year 1'!A25</f>
        <v>Expenses</v>
      </c>
      <c r="B25" s="6"/>
      <c r="C25" s="7"/>
      <c r="D25" s="7"/>
      <c r="E25" s="7"/>
      <c r="F25" s="7"/>
    </row>
    <row r="26" spans="1:8" s="13" customFormat="1" ht="14.1" customHeight="1" x14ac:dyDescent="0.25">
      <c r="A26" s="12" t="str">
        <f>'Year 1'!A26</f>
        <v>Direct Expenses</v>
      </c>
      <c r="B26" s="12"/>
      <c r="C26" s="11"/>
      <c r="D26" s="11"/>
      <c r="E26" s="11"/>
      <c r="F26" s="11"/>
    </row>
    <row r="27" spans="1:8" s="13" customFormat="1" ht="14.1" customHeight="1" x14ac:dyDescent="0.25">
      <c r="A27" s="11" t="str">
        <f>'Year 1'!A27</f>
        <v>Total Salaries and Wages</v>
      </c>
      <c r="B27" s="30">
        <f>SUM(B28:B31)</f>
        <v>40000</v>
      </c>
      <c r="C27" s="30">
        <f>SUM(C28:C31)</f>
        <v>3000</v>
      </c>
      <c r="D27" s="30">
        <f>SUM(D28:D31)</f>
        <v>13000</v>
      </c>
      <c r="E27" s="30">
        <f>SUM(E28:E31)</f>
        <v>15000</v>
      </c>
      <c r="F27" s="12">
        <f t="shared" ref="F27:F36" si="2">SUM(B27:E27)</f>
        <v>71000</v>
      </c>
    </row>
    <row r="28" spans="1:8" s="21" customFormat="1" ht="14.1" customHeight="1" x14ac:dyDescent="0.2">
      <c r="A28" s="20" t="str">
        <f>'Year 1'!A28</f>
        <v>Program Coordinator</v>
      </c>
      <c r="B28" s="38">
        <v>25000</v>
      </c>
      <c r="C28" s="38"/>
      <c r="D28" s="38"/>
      <c r="E28" s="38"/>
      <c r="F28" s="20">
        <f t="shared" si="2"/>
        <v>25000</v>
      </c>
    </row>
    <row r="29" spans="1:8" s="21" customFormat="1" ht="14.1" customHeight="1" x14ac:dyDescent="0.2">
      <c r="A29" s="20" t="str">
        <f>'Year 1'!A29</f>
        <v>Program Staff 2</v>
      </c>
      <c r="B29" s="38">
        <v>15000</v>
      </c>
      <c r="C29" s="38"/>
      <c r="D29" s="38"/>
      <c r="E29" s="38"/>
      <c r="F29" s="20">
        <f t="shared" si="2"/>
        <v>15000</v>
      </c>
    </row>
    <row r="30" spans="1:8" s="21" customFormat="1" ht="14.1" customHeight="1" x14ac:dyDescent="0.2">
      <c r="A30" s="22" t="s">
        <v>31</v>
      </c>
      <c r="B30" s="38"/>
      <c r="C30" s="38"/>
      <c r="D30" s="38"/>
      <c r="E30" s="38">
        <v>15000</v>
      </c>
      <c r="F30" s="20">
        <f t="shared" si="2"/>
        <v>15000</v>
      </c>
      <c r="H30" s="28"/>
    </row>
    <row r="31" spans="1:8" s="21" customFormat="1" ht="14.1" customHeight="1" x14ac:dyDescent="0.2">
      <c r="A31" s="22" t="str">
        <f>'Year 1'!A31</f>
        <v>Administrative Assistant</v>
      </c>
      <c r="B31" s="39"/>
      <c r="C31" s="38">
        <v>3000</v>
      </c>
      <c r="D31" s="38">
        <v>13000</v>
      </c>
      <c r="E31" s="38"/>
      <c r="F31" s="20">
        <f t="shared" si="2"/>
        <v>16000</v>
      </c>
    </row>
    <row r="32" spans="1:8" s="13" customFormat="1" ht="14.1" customHeight="1" x14ac:dyDescent="0.2">
      <c r="A32" s="11" t="str">
        <f>'Year 1'!A32</f>
        <v>Fringe Benefits</v>
      </c>
      <c r="B32" s="31">
        <v>7600</v>
      </c>
      <c r="C32" s="31"/>
      <c r="D32" s="31">
        <v>3040</v>
      </c>
      <c r="E32" s="31">
        <v>2850</v>
      </c>
      <c r="F32" s="11">
        <f t="shared" si="2"/>
        <v>13490</v>
      </c>
    </row>
    <row r="33" spans="1:8" s="13" customFormat="1" ht="14.1" customHeight="1" x14ac:dyDescent="0.25">
      <c r="A33" s="11" t="str">
        <f>'Year 1'!A33</f>
        <v>Total Contracted Services</v>
      </c>
      <c r="B33" s="30">
        <f>SUM(B34:B36)</f>
        <v>5875</v>
      </c>
      <c r="C33" s="30">
        <f>SUM(C34:C36)</f>
        <v>8875</v>
      </c>
      <c r="D33" s="30">
        <f>SUM(D34:D36)</f>
        <v>9000</v>
      </c>
      <c r="E33" s="30">
        <f>SUM(E34:E36)</f>
        <v>0</v>
      </c>
      <c r="F33" s="12">
        <f t="shared" si="2"/>
        <v>23750</v>
      </c>
    </row>
    <row r="34" spans="1:8" s="21" customFormat="1" ht="14.1" customHeight="1" x14ac:dyDescent="0.2">
      <c r="A34" s="20" t="str">
        <f>'Year 1'!A34</f>
        <v>Consultant 1</v>
      </c>
      <c r="B34" s="38">
        <v>4000</v>
      </c>
      <c r="C34" s="38">
        <v>7000</v>
      </c>
      <c r="D34" s="38"/>
      <c r="E34" s="38"/>
      <c r="F34" s="20">
        <f t="shared" si="2"/>
        <v>11000</v>
      </c>
    </row>
    <row r="35" spans="1:8" s="21" customFormat="1" ht="14.1" customHeight="1" x14ac:dyDescent="0.2">
      <c r="A35" s="22" t="s">
        <v>30</v>
      </c>
      <c r="B35" s="38"/>
      <c r="C35" s="38"/>
      <c r="D35" s="38">
        <v>9000</v>
      </c>
      <c r="E35" s="38"/>
      <c r="F35" s="20">
        <f t="shared" si="2"/>
        <v>9000</v>
      </c>
    </row>
    <row r="36" spans="1:8" s="21" customFormat="1" ht="14.1" customHeight="1" x14ac:dyDescent="0.2">
      <c r="A36" s="22" t="str">
        <f>'Year 1'!A36</f>
        <v>Evaluation Consultants</v>
      </c>
      <c r="B36" s="38">
        <v>1875</v>
      </c>
      <c r="C36" s="38">
        <v>1875</v>
      </c>
      <c r="D36" s="38"/>
      <c r="E36" s="38"/>
      <c r="F36" s="20">
        <f t="shared" si="2"/>
        <v>3750</v>
      </c>
    </row>
    <row r="37" spans="1:8" s="13" customFormat="1" ht="14.1" customHeight="1" x14ac:dyDescent="0.25">
      <c r="A37" s="11" t="str">
        <f>'Year 1'!A37</f>
        <v>Equipment &amp; Furniture</v>
      </c>
      <c r="B37" s="30"/>
      <c r="C37" s="31"/>
      <c r="D37" s="31"/>
      <c r="E37" s="31"/>
      <c r="F37" s="11">
        <f>SUM(B37:E37)</f>
        <v>0</v>
      </c>
    </row>
    <row r="38" spans="1:8" s="13" customFormat="1" ht="14.1" customHeight="1" x14ac:dyDescent="0.25">
      <c r="A38" s="11" t="str">
        <f>'Year 1'!A38</f>
        <v>Printing, Copying and Postage</v>
      </c>
      <c r="B38" s="30">
        <v>4475</v>
      </c>
      <c r="C38" s="31"/>
      <c r="D38" s="31"/>
      <c r="E38" s="31">
        <v>3025</v>
      </c>
      <c r="F38" s="11">
        <f>SUM(B38:E38)</f>
        <v>7500</v>
      </c>
    </row>
    <row r="39" spans="1:8" s="13" customFormat="1" ht="14.1" customHeight="1" x14ac:dyDescent="0.25">
      <c r="A39" s="11" t="str">
        <f>'Year 1'!A39</f>
        <v>Travel/Conference</v>
      </c>
      <c r="B39" s="30">
        <v>776</v>
      </c>
      <c r="C39" s="31">
        <v>3120</v>
      </c>
      <c r="D39" s="31"/>
      <c r="E39" s="31"/>
      <c r="F39" s="11">
        <f>SUM(B39:E39)</f>
        <v>3896</v>
      </c>
    </row>
    <row r="40" spans="1:8" s="13" customFormat="1" ht="14.1" customHeight="1" x14ac:dyDescent="0.25">
      <c r="A40" s="16" t="str">
        <f>'Year 1'!A40</f>
        <v>Direct Expenses Total</v>
      </c>
      <c r="B40" s="12">
        <f>B27+B32+B33+B38+B39</f>
        <v>58726</v>
      </c>
      <c r="C40" s="12">
        <f>C27+C32+C33+C38+C39</f>
        <v>14995</v>
      </c>
      <c r="D40" s="12">
        <f>D27+D32+D33+D38+D39</f>
        <v>25040</v>
      </c>
      <c r="E40" s="12">
        <f>E27+E32+E33+E38+E39</f>
        <v>20875</v>
      </c>
      <c r="F40" s="12">
        <f>F27+F32+F33+F38+F39</f>
        <v>119636</v>
      </c>
    </row>
    <row r="41" spans="1:8" s="13" customFormat="1" ht="12" customHeight="1" x14ac:dyDescent="0.25">
      <c r="A41" s="19"/>
      <c r="B41" s="12"/>
      <c r="C41" s="11"/>
      <c r="D41" s="11"/>
      <c r="E41" s="11"/>
      <c r="F41" s="11"/>
    </row>
    <row r="42" spans="1:8" s="13" customFormat="1" ht="33.75" customHeight="1" x14ac:dyDescent="0.2">
      <c r="A42" s="19" t="s">
        <v>33</v>
      </c>
      <c r="B42" s="31">
        <f>(B40-B33)*0.15</f>
        <v>7927.65</v>
      </c>
      <c r="C42" s="31">
        <v>1880</v>
      </c>
      <c r="D42" s="31">
        <v>0</v>
      </c>
      <c r="E42" s="31">
        <v>125</v>
      </c>
      <c r="F42" s="11">
        <f>SUM(B42:E42)</f>
        <v>9932.65</v>
      </c>
      <c r="H42" s="27"/>
    </row>
    <row r="43" spans="1:8" s="13" customFormat="1" ht="12" customHeight="1" x14ac:dyDescent="0.25">
      <c r="A43" s="12"/>
      <c r="B43" s="12"/>
      <c r="C43" s="11"/>
      <c r="D43" s="11"/>
      <c r="E43" s="11"/>
      <c r="F43" s="11"/>
    </row>
    <row r="44" spans="1:8" s="8" customFormat="1" ht="14.1" customHeight="1" x14ac:dyDescent="0.25">
      <c r="A44" s="9" t="str">
        <f>'Year 1'!A44</f>
        <v>Total Expenses</v>
      </c>
      <c r="B44" s="18">
        <f>SUM(B40+B42)</f>
        <v>66653.649999999994</v>
      </c>
      <c r="C44" s="18">
        <f>SUM(C40+C42)</f>
        <v>16875</v>
      </c>
      <c r="D44" s="18">
        <f>SUM(D40+D42)</f>
        <v>25040</v>
      </c>
      <c r="E44" s="18">
        <f>SUM(E40+E42)</f>
        <v>21000</v>
      </c>
      <c r="F44" s="18">
        <f>SUM(F40+F42)</f>
        <v>129568.65</v>
      </c>
    </row>
  </sheetData>
  <sheetProtection sheet="1" objects="1" scenarios="1" insertColumns="0" insertRows="0" deleteColumns="0" deleteRows="0" selectLockedCells="1"/>
  <mergeCells count="1">
    <mergeCell ref="A1:F1"/>
  </mergeCells>
  <phoneticPr fontId="0" type="noConversion"/>
  <pageMargins left="0.5" right="0.5" top="1.18" bottom="0.49" header="0.4" footer="0.28000000000000003"/>
  <pageSetup orientation="portrait" horizontalDpi="4294967292" r:id="rId1"/>
  <headerFooter alignWithMargins="0">
    <oddHeader>&amp;LYour Project Title
Your Organization, Inc.
Oct. 1, 20## - Sept. 30, 20##&amp;C&amp;"Arial,Bold"&amp;13Sample Budget Table  &amp;RGrantor Name
Program Year 20XX</oddHeader>
    <oddFooter>&amp;L&amp;"Arial,Italic"&amp;9Adapted from a template designed by The Endowment for Health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view="pageLayout" zoomScaleNormal="100" workbookViewId="0">
      <selection activeCell="B3" sqref="B3"/>
    </sheetView>
  </sheetViews>
  <sheetFormatPr defaultRowHeight="13.2" x14ac:dyDescent="0.25"/>
  <cols>
    <col min="1" max="1" width="25.6640625" style="40" customWidth="1"/>
    <col min="2" max="3" width="12.6640625" style="40" customWidth="1"/>
    <col min="4" max="4" width="13.6640625" style="40" customWidth="1"/>
    <col min="5" max="5" width="15.6640625" style="40" customWidth="1"/>
    <col min="6" max="6" width="14.6640625" style="40" customWidth="1"/>
    <col min="7" max="16384" width="8.88671875" style="40"/>
  </cols>
  <sheetData>
    <row r="1" spans="1:6" ht="16.05" customHeight="1" x14ac:dyDescent="0.25">
      <c r="A1" s="60" t="s">
        <v>25</v>
      </c>
      <c r="B1" s="61"/>
      <c r="C1" s="61"/>
      <c r="D1" s="61"/>
      <c r="E1" s="61"/>
      <c r="F1" s="62"/>
    </row>
    <row r="2" spans="1:6" s="42" customFormat="1" ht="14.1" customHeight="1" x14ac:dyDescent="0.25">
      <c r="A2" s="41" t="s">
        <v>12</v>
      </c>
      <c r="B2" s="41" t="str">
        <f>'Year 1'!B2</f>
        <v>Foundation 1</v>
      </c>
      <c r="C2" s="41" t="str">
        <f>'Year 1'!C2</f>
        <v>Other</v>
      </c>
      <c r="D2" s="41" t="str">
        <f>'Year 1'!D2</f>
        <v>In-Kind</v>
      </c>
      <c r="E2" s="41" t="str">
        <f>'Year 1'!E2</f>
        <v>Project Revenue</v>
      </c>
      <c r="F2" s="41" t="str">
        <f>'Year 1'!F2</f>
        <v>Totals</v>
      </c>
    </row>
    <row r="3" spans="1:6" s="44" customFormat="1" ht="14.1" customHeight="1" x14ac:dyDescent="0.25">
      <c r="A3" s="36" t="str">
        <f>'Year 1'!A3</f>
        <v>Committed</v>
      </c>
      <c r="B3" s="43"/>
      <c r="C3" s="43"/>
      <c r="D3" s="43"/>
      <c r="E3" s="43"/>
      <c r="F3" s="43"/>
    </row>
    <row r="4" spans="1:6" s="44" customFormat="1" ht="14.1" customHeight="1" x14ac:dyDescent="0.2">
      <c r="A4" s="37" t="str">
        <f>'Year 1'!A4</f>
        <v>Your Organization, Inc.</v>
      </c>
      <c r="B4" s="37">
        <f>'Year 1'!B4+'Year 2'!B4</f>
        <v>0</v>
      </c>
      <c r="C4" s="37">
        <f>'Year 1'!C4+'Year 2'!C4</f>
        <v>0</v>
      </c>
      <c r="D4" s="37">
        <v>3000</v>
      </c>
      <c r="E4" s="37">
        <f>'Year 1'!E4+'Year 2'!E4</f>
        <v>0</v>
      </c>
      <c r="F4" s="37">
        <f>'Year 1'!F4+'Year 2'!F4</f>
        <v>9040</v>
      </c>
    </row>
    <row r="5" spans="1:6" s="44" customFormat="1" ht="14.1" customHeight="1" x14ac:dyDescent="0.2">
      <c r="A5" s="37" t="str">
        <f>'Year 1'!A5</f>
        <v>Collaborating Organization</v>
      </c>
      <c r="B5" s="37">
        <f>'Year 1'!B5+'Year 2'!B5</f>
        <v>0</v>
      </c>
      <c r="C5" s="37">
        <f>'Year 1'!C5+'Year 2'!C5</f>
        <v>0</v>
      </c>
      <c r="D5" s="37">
        <f>'Year 1'!D5+'Year 2'!D5</f>
        <v>13510</v>
      </c>
      <c r="E5" s="37">
        <f>'Year 1'!E5+'Year 2'!E5</f>
        <v>0</v>
      </c>
      <c r="F5" s="37">
        <f>'Year 1'!F5+'Year 2'!F5</f>
        <v>13510</v>
      </c>
    </row>
    <row r="6" spans="1:6" s="44" customFormat="1" ht="14.1" customHeight="1" x14ac:dyDescent="0.2">
      <c r="A6" s="37" t="str">
        <f>'Year 1'!A6</f>
        <v>Foundation 1</v>
      </c>
      <c r="B6" s="37">
        <f>'Year 1'!B6+'Year 2'!B6</f>
        <v>0</v>
      </c>
      <c r="C6" s="37">
        <f>'Year 1'!C6+'Year 2'!C6</f>
        <v>10000</v>
      </c>
      <c r="D6" s="37">
        <f>'Year 1'!D6+'Year 2'!D6</f>
        <v>0</v>
      </c>
      <c r="E6" s="37">
        <f>'Year 1'!E6+'Year 2'!E6</f>
        <v>0</v>
      </c>
      <c r="F6" s="37">
        <f>'Year 1'!F6+'Year 2'!F6</f>
        <v>10000</v>
      </c>
    </row>
    <row r="7" spans="1:6" s="44" customFormat="1" ht="14.1" customHeight="1" x14ac:dyDescent="0.2">
      <c r="A7" s="37" t="str">
        <f>'Year 1'!A7</f>
        <v>Foundation 2</v>
      </c>
      <c r="B7" s="37">
        <f>'Year 1'!B7+'Year 2'!B7</f>
        <v>0</v>
      </c>
      <c r="C7" s="37">
        <f>'Year 1'!C7+'Year 2'!C7</f>
        <v>5000</v>
      </c>
      <c r="D7" s="37">
        <f>'Year 1'!D7+'Year 2'!D7</f>
        <v>0</v>
      </c>
      <c r="E7" s="37">
        <f>'Year 1'!E7+'Year 2'!E7</f>
        <v>0</v>
      </c>
      <c r="F7" s="37">
        <f>'Year 1'!F7+'Year 2'!F7</f>
        <v>5000</v>
      </c>
    </row>
    <row r="8" spans="1:6" s="44" customFormat="1" ht="14.1" customHeight="1" x14ac:dyDescent="0.2">
      <c r="A8" s="37" t="str">
        <f>'Year 1'!A8</f>
        <v>Foundation 3</v>
      </c>
      <c r="B8" s="37">
        <f>'Year 1'!B8+'Year 2'!B8</f>
        <v>0</v>
      </c>
      <c r="C8" s="37">
        <f>'Year 1'!C8+'Year 2'!C8</f>
        <v>5000</v>
      </c>
      <c r="D8" s="37">
        <f>'Year 1'!D8+'Year 2'!D8</f>
        <v>0</v>
      </c>
      <c r="E8" s="37">
        <f>'Year 1'!E8+'Year 2'!E8</f>
        <v>0</v>
      </c>
      <c r="F8" s="37">
        <f>'Year 1'!F8+'Year 2'!F8</f>
        <v>5000</v>
      </c>
    </row>
    <row r="9" spans="1:6" s="44" customFormat="1" ht="14.1" customHeight="1" x14ac:dyDescent="0.2">
      <c r="A9" s="37">
        <f>'Year 1'!A9</f>
        <v>0</v>
      </c>
      <c r="B9" s="37">
        <f>'Year 1'!B9+'Year 2'!B9</f>
        <v>0</v>
      </c>
      <c r="C9" s="37">
        <f>'Year 1'!C9+'Year 2'!C9</f>
        <v>0</v>
      </c>
      <c r="D9" s="37">
        <f>'Year 1'!D9+'Year 2'!D9</f>
        <v>0</v>
      </c>
      <c r="E9" s="37">
        <f>'Year 1'!E9+'Year 2'!E9</f>
        <v>0</v>
      </c>
      <c r="F9" s="37">
        <f>'Year 1'!F9+'Year 2'!F9</f>
        <v>0</v>
      </c>
    </row>
    <row r="10" spans="1:6" s="45" customFormat="1" ht="14.1" customHeight="1" x14ac:dyDescent="0.25">
      <c r="A10" s="37" t="str">
        <f>'Year 1'!A10</f>
        <v>Committed Total</v>
      </c>
      <c r="B10" s="36">
        <f>'Year 1'!B10+'Year 2'!B10</f>
        <v>0</v>
      </c>
      <c r="C10" s="36">
        <f>'Year 1'!C10+'Year 2'!C10</f>
        <v>20000</v>
      </c>
      <c r="D10" s="36">
        <f>'Year 1'!D10+'Year 2'!D10</f>
        <v>22550</v>
      </c>
      <c r="E10" s="36">
        <f>'Year 1'!E10+'Year 2'!E10</f>
        <v>0</v>
      </c>
      <c r="F10" s="36">
        <f>'Year 1'!F10+'Year 2'!F10</f>
        <v>42550</v>
      </c>
    </row>
    <row r="11" spans="1:6" ht="12" customHeight="1" x14ac:dyDescent="0.25">
      <c r="A11" s="37">
        <f>'Year 1'!A11</f>
        <v>0</v>
      </c>
      <c r="B11" s="46"/>
      <c r="C11" s="47"/>
      <c r="D11" s="47"/>
      <c r="E11" s="47"/>
      <c r="F11" s="36"/>
    </row>
    <row r="12" spans="1:6" s="44" customFormat="1" ht="14.1" customHeight="1" x14ac:dyDescent="0.25">
      <c r="A12" s="36" t="str">
        <f>'Year 1'!A12</f>
        <v>Non-Committed</v>
      </c>
      <c r="B12" s="36"/>
      <c r="C12" s="37"/>
      <c r="D12" s="37"/>
      <c r="E12" s="37"/>
      <c r="F12" s="36">
        <f>SUM(B12:E12)</f>
        <v>0</v>
      </c>
    </row>
    <row r="13" spans="1:6" s="44" customFormat="1" ht="14.1" customHeight="1" x14ac:dyDescent="0.2">
      <c r="A13" s="37" t="str">
        <f>'Year 1'!A13</f>
        <v>Foundation 1 (Grantor)</v>
      </c>
      <c r="B13" s="37">
        <f>B44</f>
        <v>134695.29999999999</v>
      </c>
      <c r="C13" s="37">
        <f>'Year 1'!C13+'Year 2'!C13</f>
        <v>0</v>
      </c>
      <c r="D13" s="37">
        <f>'Year 1'!D13+'Year 2'!D13</f>
        <v>0</v>
      </c>
      <c r="E13" s="37">
        <f>'Year 1'!E13+'Year 2'!E13</f>
        <v>0</v>
      </c>
      <c r="F13" s="37">
        <f>'Year 1'!F13+'Year 2'!F13</f>
        <v>134695.29999999999</v>
      </c>
    </row>
    <row r="14" spans="1:6" s="44" customFormat="1" ht="14.1" customHeight="1" x14ac:dyDescent="0.2">
      <c r="A14" s="37" t="str">
        <f>'Year 1'!A14</f>
        <v>Foundation 2</v>
      </c>
      <c r="B14" s="37">
        <f>'Year 1'!B14+'Year 2'!B14</f>
        <v>0</v>
      </c>
      <c r="C14" s="37">
        <f>'Year 1'!C14+'Year 2'!C14</f>
        <v>10000</v>
      </c>
      <c r="D14" s="37">
        <f>'Year 1'!D14+'Year 2'!D14</f>
        <v>0</v>
      </c>
      <c r="E14" s="37">
        <f>'Year 1'!E14+'Year 2'!E14</f>
        <v>0</v>
      </c>
      <c r="F14" s="37">
        <f>'Year 1'!F14+'Year 2'!F14</f>
        <v>10000</v>
      </c>
    </row>
    <row r="15" spans="1:6" s="44" customFormat="1" ht="14.1" customHeight="1" x14ac:dyDescent="0.2">
      <c r="A15" s="37" t="str">
        <f>'Year 1'!A15</f>
        <v>Foundation 3</v>
      </c>
      <c r="B15" s="37">
        <f>'Year 1'!B15+'Year 2'!B15</f>
        <v>0</v>
      </c>
      <c r="C15" s="37">
        <f>'Year 1'!C15+'Year 2'!C15</f>
        <v>3875</v>
      </c>
      <c r="D15" s="37">
        <f>'Year 1'!D15+'Year 2'!D15</f>
        <v>0</v>
      </c>
      <c r="E15" s="37">
        <f>'Year 1'!E15+'Year 2'!E15</f>
        <v>0</v>
      </c>
      <c r="F15" s="37">
        <f>'Year 1'!F15+'Year 2'!F15</f>
        <v>3875</v>
      </c>
    </row>
    <row r="16" spans="1:6" s="44" customFormat="1" ht="14.1" customHeight="1" x14ac:dyDescent="0.2">
      <c r="A16" s="37" t="str">
        <f>'Year 1'!A16</f>
        <v>Medicare</v>
      </c>
      <c r="B16" s="37">
        <f>'Year 1'!B16+'Year 2'!B16</f>
        <v>0</v>
      </c>
      <c r="C16" s="37">
        <f>'Year 1'!C16+'Year 2'!C16</f>
        <v>0</v>
      </c>
      <c r="D16" s="37">
        <f>'Year 1'!D16+'Year 2'!D16</f>
        <v>0</v>
      </c>
      <c r="E16" s="37">
        <f>'Year 1'!E16+'Year 2'!E16</f>
        <v>18000</v>
      </c>
      <c r="F16" s="37">
        <f>'Year 1'!F16+'Year 2'!F16</f>
        <v>18000</v>
      </c>
    </row>
    <row r="17" spans="1:6" s="44" customFormat="1" ht="14.1" customHeight="1" x14ac:dyDescent="0.2">
      <c r="A17" s="37" t="str">
        <f>'Year 1'!A17</f>
        <v>Private Insurance</v>
      </c>
      <c r="B17" s="37">
        <f>'Year 1'!B17+'Year 2'!B17</f>
        <v>0</v>
      </c>
      <c r="C17" s="37">
        <f>'Year 1'!C17+'Year 2'!C17</f>
        <v>0</v>
      </c>
      <c r="D17" s="37">
        <f>'Year 1'!D17+'Year 2'!D17</f>
        <v>0</v>
      </c>
      <c r="E17" s="37">
        <f>'Year 1'!E17+'Year 2'!E17</f>
        <v>12000</v>
      </c>
      <c r="F17" s="37">
        <f>'Year 1'!F17+'Year 2'!F17</f>
        <v>12000</v>
      </c>
    </row>
    <row r="18" spans="1:6" s="44" customFormat="1" ht="14.1" customHeight="1" x14ac:dyDescent="0.2">
      <c r="A18" s="37" t="str">
        <f>'Year 1'!A18</f>
        <v>Client Fees</v>
      </c>
      <c r="B18" s="37">
        <f>'Year 1'!B18+'Year 2'!B18</f>
        <v>0</v>
      </c>
      <c r="C18" s="37">
        <f>'Year 1'!C18+'Year 2'!C18</f>
        <v>0</v>
      </c>
      <c r="D18" s="37">
        <f>'Year 1'!D18+'Year 2'!D18</f>
        <v>0</v>
      </c>
      <c r="E18" s="37">
        <f>'Year 1'!E18+'Year 2'!E18</f>
        <v>12000</v>
      </c>
      <c r="F18" s="37">
        <f>'Year 1'!F18+'Year 2'!F18</f>
        <v>12000</v>
      </c>
    </row>
    <row r="19" spans="1:6" s="44" customFormat="1" ht="14.1" customHeight="1" x14ac:dyDescent="0.2">
      <c r="A19" s="37" t="str">
        <f>'Year 1'!A19</f>
        <v>Contributions/Fundraising</v>
      </c>
      <c r="B19" s="37">
        <f>'Year 1'!B19+'Year 2'!B19</f>
        <v>0</v>
      </c>
      <c r="C19" s="37">
        <f>'Year 1'!C19+'Year 2'!C19</f>
        <v>4000</v>
      </c>
      <c r="D19" s="37">
        <f>'Year 1'!D19+'Year 2'!D19</f>
        <v>0</v>
      </c>
      <c r="E19" s="37">
        <f>'Year 1'!E19+'Year 2'!E19</f>
        <v>0</v>
      </c>
      <c r="F19" s="37">
        <f>'Year 1'!F19+'Year 2'!F19</f>
        <v>4000</v>
      </c>
    </row>
    <row r="20" spans="1:6" s="44" customFormat="1" ht="14.1" customHeight="1" x14ac:dyDescent="0.2">
      <c r="A20" s="37" t="str">
        <f>'Year 1'!A20</f>
        <v>Volunteers</v>
      </c>
      <c r="B20" s="37">
        <f>'Year 1'!B20+'Year 2'!B20</f>
        <v>0</v>
      </c>
      <c r="C20" s="37">
        <f>'Year 1'!C20+'Year 2'!C20</f>
        <v>0</v>
      </c>
      <c r="D20" s="37">
        <f>'Year 1'!D20+'Year 2'!D20</f>
        <v>18000</v>
      </c>
      <c r="E20" s="37">
        <f>'Year 1'!E20+'Year 2'!E20</f>
        <v>0</v>
      </c>
      <c r="F20" s="37">
        <f>'Year 1'!F20+'Year 2'!F20</f>
        <v>18000</v>
      </c>
    </row>
    <row r="21" spans="1:6" s="44" customFormat="1" ht="14.1" customHeight="1" x14ac:dyDescent="0.25">
      <c r="A21" s="35" t="str">
        <f>'Year 1'!A21</f>
        <v>Non-Committed Total</v>
      </c>
      <c r="B21" s="36">
        <f>SUM(B13:B20)</f>
        <v>134695.29999999999</v>
      </c>
      <c r="C21" s="36">
        <f>'Year 1'!C21+'Year 2'!C21</f>
        <v>17875</v>
      </c>
      <c r="D21" s="36">
        <f>'Year 1'!D21+'Year 2'!D21</f>
        <v>18000</v>
      </c>
      <c r="E21" s="36">
        <f>'Year 1'!E21+'Year 2'!E21</f>
        <v>42000</v>
      </c>
      <c r="F21" s="36">
        <f>'Year 1'!F21+'Year 2'!F21</f>
        <v>212570.3</v>
      </c>
    </row>
    <row r="22" spans="1:6" ht="12" customHeight="1" x14ac:dyDescent="0.25">
      <c r="A22" s="35">
        <f>'Year 1'!A22</f>
        <v>0</v>
      </c>
      <c r="B22" s="36"/>
      <c r="C22" s="36"/>
      <c r="D22" s="36"/>
      <c r="E22" s="36"/>
      <c r="F22" s="36"/>
    </row>
    <row r="23" spans="1:6" s="42" customFormat="1" ht="14.1" customHeight="1" x14ac:dyDescent="0.25">
      <c r="A23" s="35" t="str">
        <f>'Year 1'!A23</f>
        <v>Total Revenues</v>
      </c>
      <c r="B23" s="36">
        <f>'Year 1'!B23+'Year 2'!B23</f>
        <v>134695.29999999999</v>
      </c>
      <c r="C23" s="36">
        <f>'Year 1'!C23+'Year 2'!C23</f>
        <v>37875</v>
      </c>
      <c r="D23" s="36">
        <f>'Year 1'!D23+'Year 2'!D23</f>
        <v>40550</v>
      </c>
      <c r="E23" s="36">
        <f>'Year 1'!E23+'Year 2'!E23</f>
        <v>42000</v>
      </c>
      <c r="F23" s="36">
        <f>'Year 1'!F23+'Year 2'!F23</f>
        <v>255120.3</v>
      </c>
    </row>
    <row r="24" spans="1:6" ht="12" customHeight="1" x14ac:dyDescent="0.25">
      <c r="A24" s="48"/>
      <c r="B24" s="49"/>
      <c r="C24" s="48"/>
      <c r="D24" s="48"/>
      <c r="E24" s="48"/>
      <c r="F24" s="48"/>
    </row>
    <row r="25" spans="1:6" s="42" customFormat="1" ht="14.1" customHeight="1" x14ac:dyDescent="0.25">
      <c r="A25" s="41" t="str">
        <f>'Year 1'!A25</f>
        <v>Expenses</v>
      </c>
      <c r="B25" s="50"/>
      <c r="C25" s="51"/>
      <c r="D25" s="51"/>
      <c r="E25" s="51"/>
      <c r="F25" s="51"/>
    </row>
    <row r="26" spans="1:6" s="44" customFormat="1" ht="14.1" customHeight="1" x14ac:dyDescent="0.25">
      <c r="A26" s="36" t="str">
        <f>'Year 1'!A26</f>
        <v>Direct Expenses</v>
      </c>
      <c r="B26" s="36"/>
      <c r="C26" s="37"/>
      <c r="D26" s="37"/>
      <c r="E26" s="37"/>
      <c r="F26" s="37"/>
    </row>
    <row r="27" spans="1:6" s="44" customFormat="1" ht="14.1" customHeight="1" x14ac:dyDescent="0.25">
      <c r="A27" s="37" t="str">
        <f>'Year 1'!A27</f>
        <v>Total Salaries and Wages</v>
      </c>
      <c r="B27" s="36">
        <f>'Year 1'!B27+'Year 2'!B27</f>
        <v>78000</v>
      </c>
      <c r="C27" s="36">
        <f>'Year 1'!C27+'Year 2'!C27</f>
        <v>3000</v>
      </c>
      <c r="D27" s="36">
        <f>'Year 1'!D27+'Year 2'!D27</f>
        <v>13000</v>
      </c>
      <c r="E27" s="36">
        <f>'Year 1'!E27+'Year 2'!E27</f>
        <v>31000</v>
      </c>
      <c r="F27" s="36">
        <f>'Year 1'!F27+'Year 2'!F27</f>
        <v>125000</v>
      </c>
    </row>
    <row r="28" spans="1:6" s="53" customFormat="1" ht="14.1" customHeight="1" x14ac:dyDescent="0.2">
      <c r="A28" s="52" t="str">
        <f>'Year 1'!A28</f>
        <v>Program Coordinator</v>
      </c>
      <c r="B28" s="37">
        <f>'Year 1'!B28+'Year 2'!B28</f>
        <v>48000</v>
      </c>
      <c r="C28" s="37">
        <f>'Year 1'!C28+'Year 2'!C28</f>
        <v>0</v>
      </c>
      <c r="D28" s="37">
        <f>'Year 1'!D28+'Year 2'!D28</f>
        <v>0</v>
      </c>
      <c r="E28" s="37">
        <f>'Year 1'!E28+'Year 2'!E28</f>
        <v>0</v>
      </c>
      <c r="F28" s="37">
        <f>'Year 1'!F28+'Year 2'!F28</f>
        <v>48000</v>
      </c>
    </row>
    <row r="29" spans="1:6" s="53" customFormat="1" ht="14.1" customHeight="1" x14ac:dyDescent="0.2">
      <c r="A29" s="52" t="str">
        <f>'Year 1'!A29</f>
        <v>Program Staff 2</v>
      </c>
      <c r="B29" s="37">
        <f>'Year 1'!B29+'Year 2'!B29</f>
        <v>30000</v>
      </c>
      <c r="C29" s="37">
        <f>'Year 1'!C29+'Year 2'!C29</f>
        <v>0</v>
      </c>
      <c r="D29" s="37">
        <f>'Year 1'!D29+'Year 2'!D29</f>
        <v>0</v>
      </c>
      <c r="E29" s="37">
        <f>'Year 1'!E29+'Year 2'!E29</f>
        <v>0</v>
      </c>
      <c r="F29" s="37">
        <f>'Year 1'!F29+'Year 2'!F29</f>
        <v>30000</v>
      </c>
    </row>
    <row r="30" spans="1:6" s="53" customFormat="1" ht="14.1" customHeight="1" x14ac:dyDescent="0.2">
      <c r="A30" s="54" t="s">
        <v>31</v>
      </c>
      <c r="B30" s="37">
        <f>'Year 1'!B30+'Year 2'!B30</f>
        <v>0</v>
      </c>
      <c r="C30" s="37">
        <f>'Year 1'!C30+'Year 2'!C30</f>
        <v>0</v>
      </c>
      <c r="D30" s="37">
        <f>'Year 1'!D30+'Year 2'!D30</f>
        <v>0</v>
      </c>
      <c r="E30" s="37">
        <f>'Year 1'!E30+'Year 2'!E30</f>
        <v>15000</v>
      </c>
      <c r="F30" s="37">
        <f>'Year 1'!F30+'Year 2'!F30</f>
        <v>15000</v>
      </c>
    </row>
    <row r="31" spans="1:6" s="53" customFormat="1" ht="14.1" customHeight="1" x14ac:dyDescent="0.2">
      <c r="A31" s="54" t="str">
        <f>'Year 1'!A31</f>
        <v>Administrative Assistant</v>
      </c>
      <c r="B31" s="37">
        <f>'Year 1'!B31+'Year 2'!B31</f>
        <v>0</v>
      </c>
      <c r="C31" s="37">
        <f>'Year 1'!C31+'Year 2'!C31</f>
        <v>3000</v>
      </c>
      <c r="D31" s="37">
        <f>'Year 1'!D31+'Year 2'!D31</f>
        <v>13000</v>
      </c>
      <c r="E31" s="37">
        <f>'Year 1'!E31+'Year 2'!E31</f>
        <v>16000</v>
      </c>
      <c r="F31" s="37">
        <f>'Year 1'!F31+'Year 2'!F31</f>
        <v>32000</v>
      </c>
    </row>
    <row r="32" spans="1:6" s="44" customFormat="1" ht="14.1" customHeight="1" x14ac:dyDescent="0.25">
      <c r="A32" s="37" t="str">
        <f>'Year 1'!A32</f>
        <v>Fringe Benefits</v>
      </c>
      <c r="B32" s="36">
        <f>'Year 1'!B32+'Year 2'!B32</f>
        <v>14820</v>
      </c>
      <c r="C32" s="37">
        <f>'Year 1'!C32+'Year 2'!C32</f>
        <v>0</v>
      </c>
      <c r="D32" s="37">
        <f>'Year 1'!D32+'Year 2'!D32</f>
        <v>3040</v>
      </c>
      <c r="E32" s="37">
        <f>'Year 1'!E32+'Year 2'!E32</f>
        <v>5890</v>
      </c>
      <c r="F32" s="37">
        <f>'Year 1'!F32+'Year 2'!F32</f>
        <v>23750</v>
      </c>
    </row>
    <row r="33" spans="1:8" s="44" customFormat="1" ht="14.1" customHeight="1" x14ac:dyDescent="0.25">
      <c r="A33" s="37" t="str">
        <f>'Year 1'!A33</f>
        <v>Total Contracted Services</v>
      </c>
      <c r="B33" s="36">
        <f>'Year 1'!B33+'Year 2'!B33</f>
        <v>15875</v>
      </c>
      <c r="C33" s="36">
        <f>'Year 1'!C33+'Year 2'!C33</f>
        <v>27875</v>
      </c>
      <c r="D33" s="36">
        <f>'Year 1'!D33+'Year 2'!D33</f>
        <v>18000</v>
      </c>
      <c r="E33" s="36">
        <f>'Year 1'!E33+'Year 2'!E33</f>
        <v>0</v>
      </c>
      <c r="F33" s="36">
        <f>'Year 1'!F33+'Year 2'!F33</f>
        <v>61750</v>
      </c>
    </row>
    <row r="34" spans="1:8" s="53" customFormat="1" ht="14.1" customHeight="1" x14ac:dyDescent="0.2">
      <c r="A34" s="52" t="str">
        <f>'Year 1'!A34</f>
        <v>Consultant 1</v>
      </c>
      <c r="B34" s="37">
        <f>'Year 1'!B34+'Year 2'!B34</f>
        <v>11000</v>
      </c>
      <c r="C34" s="37">
        <v>17000</v>
      </c>
      <c r="D34" s="37">
        <f>'Year 1'!D34+'Year 2'!D34</f>
        <v>0</v>
      </c>
      <c r="E34" s="37">
        <f>'Year 1'!E34+'Year 2'!E34</f>
        <v>0</v>
      </c>
      <c r="F34" s="37">
        <f>'Year 1'!F34+'Year 2'!F34</f>
        <v>35000</v>
      </c>
    </row>
    <row r="35" spans="1:8" s="53" customFormat="1" ht="14.1" customHeight="1" x14ac:dyDescent="0.2">
      <c r="A35" s="54" t="s">
        <v>31</v>
      </c>
      <c r="B35" s="37">
        <f>'Year 1'!B35+'Year 2'!B35</f>
        <v>0</v>
      </c>
      <c r="C35" s="37">
        <f>'Year 1'!C35+'Year 2'!C35</f>
        <v>0</v>
      </c>
      <c r="D35" s="37">
        <f>'Year 1'!D35+'Year 2'!D35</f>
        <v>18000</v>
      </c>
      <c r="E35" s="37">
        <f>'Year 1'!E35+'Year 2'!E35</f>
        <v>0</v>
      </c>
      <c r="F35" s="37">
        <f>'Year 1'!F35+'Year 2'!F35</f>
        <v>18000</v>
      </c>
    </row>
    <row r="36" spans="1:8" s="44" customFormat="1" ht="14.1" customHeight="1" x14ac:dyDescent="0.2">
      <c r="A36" s="54" t="str">
        <f>'Year 1'!A36</f>
        <v>Evaluation Consultants</v>
      </c>
      <c r="B36" s="37">
        <f>'Year 1'!B36+'Year 2'!B36</f>
        <v>4875</v>
      </c>
      <c r="C36" s="37">
        <f>'Year 1'!C36+'Year 2'!C36</f>
        <v>3875</v>
      </c>
      <c r="D36" s="37">
        <f>'Year 1'!D36+'Year 2'!D36</f>
        <v>0</v>
      </c>
      <c r="E36" s="37">
        <f>'Year 1'!E36+'Year 2'!E36</f>
        <v>0</v>
      </c>
      <c r="F36" s="37">
        <f>'Year 1'!F36+'Year 2'!F36</f>
        <v>8750</v>
      </c>
    </row>
    <row r="37" spans="1:8" s="44" customFormat="1" ht="14.1" customHeight="1" x14ac:dyDescent="0.2">
      <c r="A37" s="37" t="str">
        <f>'Year 1'!A37</f>
        <v>Equipment &amp; Furniture</v>
      </c>
      <c r="B37" s="37">
        <f>'Year 1'!B37+'Year 2'!B37</f>
        <v>0</v>
      </c>
      <c r="C37" s="37">
        <f>'Year 1'!C37+'Year 2'!C37</f>
        <v>8500</v>
      </c>
      <c r="D37" s="37">
        <f>'Year 1'!D37+'Year 2'!D37</f>
        <v>0</v>
      </c>
      <c r="E37" s="37">
        <f>'Year 1'!E37+'Year 2'!E37</f>
        <v>0</v>
      </c>
      <c r="F37" s="37">
        <f>'Year 1'!F37+'Year 2'!F37</f>
        <v>8500</v>
      </c>
    </row>
    <row r="38" spans="1:8" s="44" customFormat="1" ht="14.1" customHeight="1" x14ac:dyDescent="0.25">
      <c r="A38" s="37" t="str">
        <f>'Year 1'!A38</f>
        <v>Printing, Copying and Postage</v>
      </c>
      <c r="B38" s="36">
        <f>'Year 1'!B38+'Year 2'!B38</f>
        <v>8950</v>
      </c>
      <c r="C38" s="37">
        <f>'Year 1'!C38+'Year 2'!C38</f>
        <v>0</v>
      </c>
      <c r="D38" s="37">
        <f>'Year 1'!D38+'Year 2'!D38</f>
        <v>3025</v>
      </c>
      <c r="E38" s="37">
        <f>'Year 1'!E38+'Year 2'!E38</f>
        <v>3025</v>
      </c>
      <c r="F38" s="37">
        <f>'Year 1'!F38+'Year 2'!F38</f>
        <v>15000</v>
      </c>
    </row>
    <row r="39" spans="1:8" s="44" customFormat="1" ht="14.1" customHeight="1" x14ac:dyDescent="0.25">
      <c r="A39" s="37" t="str">
        <f>'Year 1'!A39</f>
        <v>Travel/Conference</v>
      </c>
      <c r="B39" s="36">
        <f>'Year 1'!B39+'Year 2'!B39</f>
        <v>1552</v>
      </c>
      <c r="C39" s="37">
        <f>'Year 1'!C39+'Year 2'!C39</f>
        <v>3620</v>
      </c>
      <c r="D39" s="37">
        <f>'Year 1'!D39+'Year 2'!D39</f>
        <v>485</v>
      </c>
      <c r="E39" s="37">
        <f>'Year 1'!E39+'Year 2'!E39</f>
        <v>0</v>
      </c>
      <c r="F39" s="37">
        <f>'Year 1'!F39+'Year 2'!F39</f>
        <v>5657</v>
      </c>
    </row>
    <row r="40" spans="1:8" s="44" customFormat="1" ht="14.1" customHeight="1" x14ac:dyDescent="0.25">
      <c r="A40" s="35" t="str">
        <f>'Year 1'!A40</f>
        <v>Direct Expenses Total</v>
      </c>
      <c r="B40" s="36">
        <f>'Year 1'!B40+'Year 2'!B40</f>
        <v>119197</v>
      </c>
      <c r="C40" s="36">
        <f>'Year 1'!C40+'Year 2'!C40</f>
        <v>34495</v>
      </c>
      <c r="D40" s="36">
        <f>'Year 1'!D40+'Year 2'!D40</f>
        <v>37550</v>
      </c>
      <c r="E40" s="36">
        <f>'Year 1'!E40+'Year 2'!E40</f>
        <v>39915</v>
      </c>
      <c r="F40" s="36">
        <f>'Year 1'!F40+'Year 2'!F40</f>
        <v>231157</v>
      </c>
    </row>
    <row r="41" spans="1:8" s="44" customFormat="1" ht="12" customHeight="1" x14ac:dyDescent="0.2">
      <c r="A41" s="55"/>
      <c r="B41" s="37"/>
      <c r="C41" s="37"/>
      <c r="D41" s="37"/>
      <c r="E41" s="37"/>
      <c r="F41" s="37"/>
    </row>
    <row r="42" spans="1:8" s="44" customFormat="1" ht="33.75" customHeight="1" x14ac:dyDescent="0.2">
      <c r="A42" s="55" t="s">
        <v>33</v>
      </c>
      <c r="B42" s="37">
        <f>(B40-B33)*0.15</f>
        <v>15498.3</v>
      </c>
      <c r="C42" s="37">
        <f>'Year 1'!C42+'Year 2'!C42</f>
        <v>3380</v>
      </c>
      <c r="D42" s="37">
        <f>'Year 1'!D42+'Year 2'!D42</f>
        <v>3000</v>
      </c>
      <c r="E42" s="37">
        <f>'Year 1'!E42+'Year 2'!E42</f>
        <v>2085</v>
      </c>
      <c r="F42" s="37">
        <f>'Year 1'!F42+'Year 2'!F42</f>
        <v>23963.3</v>
      </c>
      <c r="H42" s="56"/>
    </row>
    <row r="43" spans="1:8" s="44" customFormat="1" ht="14.1" customHeight="1" x14ac:dyDescent="0.25">
      <c r="A43" s="36"/>
      <c r="B43" s="37"/>
      <c r="C43" s="37"/>
      <c r="D43" s="37"/>
      <c r="E43" s="37"/>
      <c r="F43" s="37"/>
    </row>
    <row r="44" spans="1:8" s="42" customFormat="1" ht="14.1" customHeight="1" x14ac:dyDescent="0.25">
      <c r="A44" s="57" t="str">
        <f>'Year 1'!A44</f>
        <v>Total Expenses</v>
      </c>
      <c r="B44" s="50">
        <f>'Year 1'!B44+'Year 2'!B44</f>
        <v>134695.29999999999</v>
      </c>
      <c r="C44" s="50">
        <f>'Year 1'!C44+'Year 2'!C44</f>
        <v>37875</v>
      </c>
      <c r="D44" s="50">
        <f>'Year 1'!D44+'Year 2'!D44</f>
        <v>40550</v>
      </c>
      <c r="E44" s="50">
        <f>'Year 1'!E44+'Year 2'!E44</f>
        <v>42000</v>
      </c>
      <c r="F44" s="50">
        <f>'Year 1'!F44+'Year 2'!F44</f>
        <v>255120.3</v>
      </c>
    </row>
  </sheetData>
  <sheetProtection sheet="1" objects="1" scenarios="1" insertColumns="0" insertRows="0" deleteColumns="0" deleteRows="0" selectLockedCells="1"/>
  <mergeCells count="1">
    <mergeCell ref="A1:F1"/>
  </mergeCells>
  <phoneticPr fontId="0" type="noConversion"/>
  <pageMargins left="0.5" right="0.5" top="1.18" bottom="0.49" header="0.4" footer="0.28000000000000003"/>
  <pageSetup orientation="portrait" horizontalDpi="4294967292" r:id="rId1"/>
  <headerFooter alignWithMargins="0">
    <oddHeader>&amp;LYour Project Title
Your Organization, Inc.
Oct. 1, 20## - Sept. 30, 20##&amp;C&amp;"Arial,Bold"&amp;13Sample Budget Table  &amp;RGrantor Name
Program Year 20XX</oddHeader>
    <oddFooter>&amp;L&amp;"Arial,Italic"&amp;9Adapted from a template designed by The Endowment for Health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2F60FBD035049A8BC930DE8A20F96" ma:contentTypeVersion="12" ma:contentTypeDescription="Create a new document." ma:contentTypeScope="" ma:versionID="8abd7edc45aa2ae810f7c6220049a064">
  <xsd:schema xmlns:xsd="http://www.w3.org/2001/XMLSchema" xmlns:xs="http://www.w3.org/2001/XMLSchema" xmlns:p="http://schemas.microsoft.com/office/2006/metadata/properties" xmlns:ns2="6ccbe38b-1a20-46da-8aaa-80461f379b6f" xmlns:ns3="a9643071-28cc-44d5-b501-aa6025d1b200" targetNamespace="http://schemas.microsoft.com/office/2006/metadata/properties" ma:root="true" ma:fieldsID="ee7564098cccb98459e14af833bfa87a" ns2:_="" ns3:_="">
    <xsd:import namespace="6ccbe38b-1a20-46da-8aaa-80461f379b6f"/>
    <xsd:import namespace="a9643071-28cc-44d5-b501-aa6025d1b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be38b-1a20-46da-8aaa-80461f379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43071-28cc-44d5-b501-aa6025d1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87C37-62E2-4B1D-8976-22734BB0877E}">
  <ds:schemaRefs>
    <ds:schemaRef ds:uri="a9643071-28cc-44d5-b501-aa6025d1b200"/>
    <ds:schemaRef ds:uri="http://purl.org/dc/dcmitype/"/>
    <ds:schemaRef ds:uri="http://www.w3.org/XML/1998/namespace"/>
    <ds:schemaRef ds:uri="http://purl.org/dc/terms/"/>
    <ds:schemaRef ds:uri="6ccbe38b-1a20-46da-8aaa-80461f379b6f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77566-87FF-4971-A4BC-8EF6E8B81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ADAFFC-D233-42E1-91C5-5463AB9DC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be38b-1a20-46da-8aaa-80461f379b6f"/>
    <ds:schemaRef ds:uri="a9643071-28cc-44d5-b501-aa6025d1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Year 1</vt:lpstr>
      <vt:lpstr>Year 2</vt:lpstr>
      <vt:lpstr>Consolidated</vt:lpstr>
      <vt:lpstr>Consolidated!Print_Area</vt:lpstr>
      <vt:lpstr>'Year 1'!Print_Area</vt:lpstr>
      <vt:lpstr>'Year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Template: 2-Year Grant Budget</dc:title>
  <dc:creator>Families First</dc:creator>
  <cp:lastModifiedBy>Deborah Clark</cp:lastModifiedBy>
  <cp:lastPrinted>2015-02-03T18:35:23Z</cp:lastPrinted>
  <dcterms:created xsi:type="dcterms:W3CDTF">2001-06-21T16:26:17Z</dcterms:created>
  <dcterms:modified xsi:type="dcterms:W3CDTF">2021-10-21T15:48:35Z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0x010100F0D2F60FBD035049A8BC930DE8A20F96</vt:lpwstr>
  </property>
  <property fmtid="{D5CDD505-2E9C-101B-9397-08002B2CF9AE}" pid="3" name="Order">
    <vt:r8>5522800</vt:r8>
  </property>
</Properties>
</file>